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reagov-my.sharepoint.com/personal/fabio_iacobini_crea_gov_it/Documents/Annuario dell'agricoltura italiana 2021/TABELLE  E PDF ANNUARIO LXXV - 2021/"/>
    </mc:Choice>
  </mc:AlternateContent>
  <xr:revisionPtr revIDLastSave="114" documentId="8_{71C0B13E-E9AF-42AD-A5A0-D70B8C349FE0}" xr6:coauthVersionLast="47" xr6:coauthVersionMax="47" xr10:uidLastSave="{4D69AACF-6E8F-42FE-9882-02B245DFCED0}"/>
  <bookViews>
    <workbookView xWindow="-108" yWindow="-108" windowWidth="23256" windowHeight="12576" tabRatio="938" xr2:uid="{00000000-000D-0000-FFFF-FFFF00000000}"/>
  </bookViews>
  <sheets>
    <sheet name="t1" sheetId="5" r:id="rId1"/>
    <sheet name="t2" sheetId="10" r:id="rId2"/>
    <sheet name="t3" sheetId="12" r:id="rId3"/>
    <sheet name="t4" sheetId="13" r:id="rId4"/>
    <sheet name="t5" sheetId="15" r:id="rId5"/>
    <sheet name="t6" sheetId="14" r:id="rId6"/>
    <sheet name="t7" sheetId="22" r:id="rId7"/>
    <sheet name="t8" sheetId="16" r:id="rId8"/>
    <sheet name="t9" sheetId="17" r:id="rId9"/>
    <sheet name="t10" sheetId="18" r:id="rId10"/>
    <sheet name="t11" sheetId="19" r:id="rId11"/>
    <sheet name="f1" sheetId="21" r:id="rId12"/>
    <sheet name="f2" sheetId="20" r:id="rId1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" i="21" l="1"/>
  <c r="C1" i="18"/>
  <c r="J1" i="12"/>
  <c r="B8" i="17"/>
  <c r="I10" i="10" l="1"/>
  <c r="F10" i="10"/>
  <c r="C10" i="10"/>
  <c r="I9" i="10"/>
  <c r="F9" i="10"/>
  <c r="C9" i="10"/>
  <c r="I8" i="10"/>
  <c r="F8" i="10"/>
  <c r="C8" i="10"/>
  <c r="I7" i="10"/>
  <c r="F7" i="10"/>
  <c r="C7" i="10"/>
  <c r="I6" i="10"/>
  <c r="F6" i="10"/>
  <c r="C6" i="10"/>
  <c r="I5" i="10"/>
  <c r="F5" i="10"/>
  <c r="C5" i="10"/>
  <c r="I4" i="10"/>
  <c r="F4" i="10"/>
  <c r="C4" i="10"/>
</calcChain>
</file>

<file path=xl/sharedStrings.xml><?xml version="1.0" encoding="utf-8"?>
<sst xmlns="http://schemas.openxmlformats.org/spreadsheetml/2006/main" count="261" uniqueCount="164">
  <si>
    <t>Priorità</t>
  </si>
  <si>
    <t>Totale</t>
  </si>
  <si>
    <t>Contributo Unione</t>
  </si>
  <si>
    <t>Contributo nazionale</t>
  </si>
  <si>
    <t>%</t>
  </si>
  <si>
    <t>Produzione (t.)</t>
  </si>
  <si>
    <t>Valore 
(migliaia di euro)</t>
  </si>
  <si>
    <t>Impianti a terra e a mare</t>
  </si>
  <si>
    <t>Impianti vallivi e salmastri</t>
  </si>
  <si>
    <t>Spigola</t>
  </si>
  <si>
    <t>Orata</t>
  </si>
  <si>
    <t>Ombrina</t>
  </si>
  <si>
    <t>Anguilla</t>
  </si>
  <si>
    <t>Cefali</t>
  </si>
  <si>
    <t>Trota</t>
  </si>
  <si>
    <t>Salmerino di fonte</t>
  </si>
  <si>
    <t>Pesce gatto</t>
  </si>
  <si>
    <t>Carpe</t>
  </si>
  <si>
    <t>Storione*</t>
  </si>
  <si>
    <t>Altri pesci**</t>
  </si>
  <si>
    <t>Fonte: API.</t>
  </si>
  <si>
    <t>Quantità</t>
  </si>
  <si>
    <t>Prezzo unitario</t>
  </si>
  <si>
    <t>t.</t>
  </si>
  <si>
    <t>Mitili (Mytilus galloprovincialis)</t>
  </si>
  <si>
    <t>Vongola verace filippina (Ruditapes philippinarum)</t>
  </si>
  <si>
    <t>Vongola verace (Ruditapes decussatus)</t>
  </si>
  <si>
    <t>Ostrica concava (Crassostrea gigas)</t>
  </si>
  <si>
    <t>Fonte: MIPAAF -CREA.</t>
  </si>
  <si>
    <t>Strascico e Rapidi (DTS e TBB)</t>
  </si>
  <si>
    <t>Volante a coppia (TM)</t>
  </si>
  <si>
    <t>Circuizione (PS)</t>
  </si>
  <si>
    <t>Draghe idrauliche (DRB)</t>
  </si>
  <si>
    <t>Polivalenti passivi (PGP)</t>
  </si>
  <si>
    <t>Palangari (HOK)</t>
  </si>
  <si>
    <t>Battelli</t>
  </si>
  <si>
    <t>Stazza lorda</t>
  </si>
  <si>
    <t>Potenza motore</t>
  </si>
  <si>
    <t>n.</t>
  </si>
  <si>
    <t xml:space="preserve"> GT</t>
  </si>
  <si>
    <t>kW</t>
  </si>
  <si>
    <t>Veneto</t>
  </si>
  <si>
    <t>Liguria</t>
  </si>
  <si>
    <t>Toscana</t>
  </si>
  <si>
    <t>Marche</t>
  </si>
  <si>
    <t>Lazio</t>
  </si>
  <si>
    <t>Abruzzo</t>
  </si>
  <si>
    <t>Molise</t>
  </si>
  <si>
    <t>Campania</t>
  </si>
  <si>
    <t>Puglia</t>
  </si>
  <si>
    <t>Calabria</t>
  </si>
  <si>
    <t>Sicilia</t>
  </si>
  <si>
    <t>Sardegna</t>
  </si>
  <si>
    <t>Catture</t>
  </si>
  <si>
    <t>milioni di euro</t>
  </si>
  <si>
    <t>Friuli-Venezia Giulia</t>
  </si>
  <si>
    <t>Valore della produzione</t>
  </si>
  <si>
    <t>Emilia-Romagna</t>
  </si>
  <si>
    <t>Fonte: MIPAAF - Programma nazionale raccolta dati alieutici.</t>
  </si>
  <si>
    <t>Alici</t>
  </si>
  <si>
    <t>Vongole</t>
  </si>
  <si>
    <t>Sardine</t>
  </si>
  <si>
    <t>Gambero rosa mediterraneo</t>
  </si>
  <si>
    <t>Nasello</t>
  </si>
  <si>
    <t>Pannocchia o canocchia</t>
  </si>
  <si>
    <t>Triglia di fango</t>
  </si>
  <si>
    <t>Tonno rosso</t>
  </si>
  <si>
    <t>Seppia</t>
  </si>
  <si>
    <t>Polpo di scoglio</t>
  </si>
  <si>
    <t>Gambero rosso</t>
  </si>
  <si>
    <t>Muggini</t>
  </si>
  <si>
    <t>Pesce spada</t>
  </si>
  <si>
    <t>Sogliola comune</t>
  </si>
  <si>
    <t>Murice spinoso</t>
  </si>
  <si>
    <t>Alalunga</t>
  </si>
  <si>
    <t>Triglia di scoglio</t>
  </si>
  <si>
    <t>Lumachino</t>
  </si>
  <si>
    <t>Fasolaro</t>
  </si>
  <si>
    <t>Suro o sugarello</t>
  </si>
  <si>
    <t>Altro</t>
  </si>
  <si>
    <t>Catture (t.)</t>
  </si>
  <si>
    <t>Catture/battelli (t.)</t>
  </si>
  <si>
    <t>Catture/gg (kg)</t>
  </si>
  <si>
    <t>Valore della produzione (milioni di euro)</t>
  </si>
  <si>
    <t>Valore della produzione/battelli (migliaia di euro)</t>
  </si>
  <si>
    <t>Valore della produzione/gg (euro)</t>
  </si>
  <si>
    <t>Mar Ligure e Mar Tirreno settentrionale (GSA 9)</t>
  </si>
  <si>
    <t>Mar Tirreno meridionale e centrale (GSA 10)</t>
  </si>
  <si>
    <t>Sardegna occidentale ed orientale (GSA 11)</t>
  </si>
  <si>
    <t>Sicilia meridionale (GSA 16)</t>
  </si>
  <si>
    <t>Mar Adriatico settentrionale (GSA 17)</t>
  </si>
  <si>
    <t>Mar Adriatico meridionale (GSA 18)</t>
  </si>
  <si>
    <t>Mar Ionio occidentale (GSA 19)</t>
  </si>
  <si>
    <t>* Escluso il valore prodotto dal caviale.</t>
  </si>
  <si>
    <t>** Saraghi, persico spigola, persico trota, salmerino alpino, tinca, temolo, luccio, etc.</t>
  </si>
  <si>
    <t>Comparto</t>
  </si>
  <si>
    <t>Prodotto</t>
  </si>
  <si>
    <t>2021/20</t>
  </si>
  <si>
    <t>Prodotti della pesca</t>
  </si>
  <si>
    <t>Crostacei e molluschi freschi o refrigerati</t>
  </si>
  <si>
    <t>Salmoni freschi o refrigerati</t>
  </si>
  <si>
    <t>Orate fresche o refrigerate</t>
  </si>
  <si>
    <t>Pesce spada fresco o refrigerato</t>
  </si>
  <si>
    <t>Sogliole fresche o refrigerate</t>
  </si>
  <si>
    <t>Spigole fresche o refrigerate</t>
  </si>
  <si>
    <t>Altro pesce fresco o refrigerato</t>
  </si>
  <si>
    <t>Pesci vivi (ornamentali esclusi)</t>
  </si>
  <si>
    <t>Prodotti non alim. della pesca</t>
  </si>
  <si>
    <t>Prodotti ittici lavorati e conservati</t>
  </si>
  <si>
    <t>Crostacei e molluschi congelati</t>
  </si>
  <si>
    <t>Pesce spada congelato</t>
  </si>
  <si>
    <t>Altro pesce congelato</t>
  </si>
  <si>
    <t>Crostacei e molluschi lavorati</t>
  </si>
  <si>
    <t>Pesci lavorati</t>
  </si>
  <si>
    <t>Fonte: elaborazioni su dati ISTAT.</t>
  </si>
  <si>
    <t>Milioni di euro</t>
  </si>
  <si>
    <t>var. %</t>
  </si>
  <si>
    <t>Ripartizione %</t>
  </si>
  <si>
    <t>1 ‒ Pesca sostenibile</t>
  </si>
  <si>
    <t>2 ‒ Acquacoltura sostenibile, trasformazione e commercializzazione</t>
  </si>
  <si>
    <t>3 ‒ Strategie di sviluppo locale di tipo partecipativo</t>
  </si>
  <si>
    <t>4 ‒ Governance internazionale degli oceani</t>
  </si>
  <si>
    <t>Assistenza Tecnica</t>
  </si>
  <si>
    <t>Fonte: PO FEAMPA 2021-2027.</t>
  </si>
  <si>
    <t>Migliaia di tonnellate</t>
  </si>
  <si>
    <t>Valori</t>
  </si>
  <si>
    <t>Mitile o Cozza</t>
  </si>
  <si>
    <t>Vongola</t>
  </si>
  <si>
    <t>Calamaro</t>
  </si>
  <si>
    <t>Polpo</t>
  </si>
  <si>
    <t>Nasello o Merluzzo</t>
  </si>
  <si>
    <t>Acciuga o Alice</t>
  </si>
  <si>
    <t>Altri prodotti</t>
  </si>
  <si>
    <t>Salmone</t>
  </si>
  <si>
    <t>TOTALE PRODOTTI ITTICI</t>
  </si>
  <si>
    <t>Nota: I dati si riferiscono agli acquisti per il consumo domestico di una selezione di specie ittiche fresche da parte di un panel di diecimila famiglie italiane.</t>
  </si>
  <si>
    <t>Fonte: elaborazioni su dati EUMOFA.</t>
  </si>
  <si>
    <t>Regione</t>
  </si>
  <si>
    <t>Occupati</t>
  </si>
  <si>
    <t>Imprese</t>
  </si>
  <si>
    <t>Piemonte</t>
  </si>
  <si>
    <t>Trentino-Alto Adige</t>
  </si>
  <si>
    <t>Lombardia</t>
  </si>
  <si>
    <t>Varizione 2021/2020</t>
  </si>
  <si>
    <t>Volumi</t>
  </si>
  <si>
    <t>GT</t>
  </si>
  <si>
    <t>t3</t>
  </si>
  <si>
    <t>-</t>
  </si>
  <si>
    <t>euro/t</t>
  </si>
  <si>
    <t>t</t>
  </si>
  <si>
    <t>Friuli Venezia Giulia</t>
  </si>
  <si>
    <t>Tab. 7.1 - Dotazione finanziaria po feampa 2021-2027 (milioni di euro)</t>
  </si>
  <si>
    <t>Tab. 7.2 - Caratteristiche tecniche della flotta peschereccia italiana per sistemi di pesca - 2021</t>
  </si>
  <si>
    <t>Tab. 7.3 - Caratteristiche tecniche della flotta peschereccia italiana per gsa - 2021</t>
  </si>
  <si>
    <t>Tab. 7.4 - Catture e valore della produzione per regione in italia - 2021</t>
  </si>
  <si>
    <t>Tab. 7.5 - Catture e valore della produzione per le principali specie pescate in italia - 2021</t>
  </si>
  <si>
    <t>Tab. 7.6 - Catture per sistemi di pesca in italia - 2021</t>
  </si>
  <si>
    <t>Tab. 7.7 - Valore della produzione per sistemi di pesca in italia - 2021</t>
  </si>
  <si>
    <t>Tab. 7.8 - Produzione della piscicoltura italiana - 2021</t>
  </si>
  <si>
    <t>Tab. 7.9 - Produzione della molluschicoltura italiana - 2020</t>
  </si>
  <si>
    <t>Tab. 7.10 - Importazioni dell'italia di prodotti ittici, in quantità e valore</t>
  </si>
  <si>
    <t>Tab. 7.11 - Esportazioni dell'italia di prodotti ittici, in quantità e valore</t>
  </si>
  <si>
    <t>Fig. 7.1 - Ripartizione imprese e occupati industria di trasformazione prodotti ittici per regione (%) - 2019</t>
  </si>
  <si>
    <t>Fig. 7.2 - Variazione dei consumi domestici dei principali prodotti ittici freschi in italia (%) - 2021/2020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</si>
</sst>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-* #,##0_-;\-* #,##0_-;_-* &quot;-&quot;??_-;_-@_-"/>
    <numFmt numFmtId="165" formatCode="0.0"/>
    <numFmt numFmtId="166" formatCode="[$€-2]\ #,##0.00;[Red]\-[$€-2]\ #,##0.00"/>
    <numFmt numFmtId="167" formatCode="_-* #,##0.0_-;\-* #,##0.0_-;_-* &quot;-&quot;??_-;_-@_-"/>
    <numFmt numFmtId="168" formatCode="#,##0.0"/>
    <numFmt numFmtId="169" formatCode="#,##0.0_ ;\-#,##0.0\ "/>
    <numFmt numFmtId="170" formatCode="_-* #,##0.0\ _€_-;\-* #,##0.0\ _€_-;_-* &quot;-&quot;??\ _€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rgb="FF00000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i/>
      <sz val="10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0">
    <xf numFmtId="0" fontId="0" fillId="0" borderId="0" xfId="0"/>
    <xf numFmtId="0" fontId="2" fillId="0" borderId="0" xfId="0" applyFont="1"/>
    <xf numFmtId="0" fontId="2" fillId="0" borderId="2" xfId="0" applyFont="1" applyBorder="1"/>
    <xf numFmtId="0" fontId="4" fillId="0" borderId="2" xfId="0" applyFont="1" applyBorder="1" applyAlignment="1">
      <alignment vertical="center"/>
    </xf>
    <xf numFmtId="168" fontId="2" fillId="0" borderId="0" xfId="0" applyNumberFormat="1" applyFont="1"/>
    <xf numFmtId="3" fontId="2" fillId="0" borderId="0" xfId="0" applyNumberFormat="1" applyFont="1"/>
    <xf numFmtId="0" fontId="3" fillId="0" borderId="0" xfId="0" applyFont="1" applyAlignment="1">
      <alignment vertical="center"/>
    </xf>
    <xf numFmtId="165" fontId="2" fillId="0" borderId="0" xfId="0" applyNumberFormat="1" applyFont="1"/>
    <xf numFmtId="1" fontId="2" fillId="0" borderId="0" xfId="0" applyNumberFormat="1" applyFont="1"/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167" fontId="4" fillId="0" borderId="0" xfId="1" applyNumberFormat="1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6" fillId="0" borderId="0" xfId="0" applyFont="1"/>
    <xf numFmtId="0" fontId="3" fillId="0" borderId="0" xfId="0" applyFont="1"/>
    <xf numFmtId="0" fontId="3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169" fontId="2" fillId="0" borderId="0" xfId="1" applyNumberFormat="1" applyFont="1" applyBorder="1"/>
    <xf numFmtId="169" fontId="6" fillId="0" borderId="0" xfId="1" applyNumberFormat="1" applyFont="1" applyBorder="1"/>
    <xf numFmtId="169" fontId="2" fillId="0" borderId="1" xfId="1" applyNumberFormat="1" applyFont="1" applyBorder="1"/>
    <xf numFmtId="0" fontId="2" fillId="0" borderId="3" xfId="0" applyFont="1" applyBorder="1"/>
    <xf numFmtId="169" fontId="2" fillId="0" borderId="3" xfId="1" applyNumberFormat="1" applyFont="1" applyBorder="1"/>
    <xf numFmtId="169" fontId="6" fillId="0" borderId="3" xfId="1" applyNumberFormat="1" applyFont="1" applyBorder="1"/>
    <xf numFmtId="169" fontId="6" fillId="0" borderId="1" xfId="1" applyNumberFormat="1" applyFont="1" applyBorder="1"/>
    <xf numFmtId="170" fontId="2" fillId="0" borderId="0" xfId="1" applyNumberFormat="1" applyFont="1"/>
    <xf numFmtId="0" fontId="3" fillId="0" borderId="3" xfId="0" applyFont="1" applyBorder="1" applyAlignment="1">
      <alignment horizontal="center" wrapText="1"/>
    </xf>
    <xf numFmtId="0" fontId="5" fillId="0" borderId="3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165" fontId="7" fillId="0" borderId="0" xfId="0" applyNumberFormat="1" applyFont="1" applyAlignment="1">
      <alignment vertical="center" wrapText="1"/>
    </xf>
    <xf numFmtId="165" fontId="4" fillId="0" borderId="0" xfId="0" applyNumberFormat="1" applyFont="1" applyAlignment="1">
      <alignment vertical="center" wrapText="1"/>
    </xf>
    <xf numFmtId="0" fontId="4" fillId="0" borderId="1" xfId="0" applyFont="1" applyBorder="1" applyAlignment="1">
      <alignment vertical="center" wrapText="1"/>
    </xf>
    <xf numFmtId="3" fontId="2" fillId="0" borderId="1" xfId="0" applyNumberFormat="1" applyFont="1" applyBorder="1"/>
    <xf numFmtId="165" fontId="7" fillId="0" borderId="1" xfId="0" applyNumberFormat="1" applyFont="1" applyBorder="1" applyAlignment="1">
      <alignment vertical="center" wrapText="1"/>
    </xf>
    <xf numFmtId="165" fontId="4" fillId="0" borderId="1" xfId="0" applyNumberFormat="1" applyFont="1" applyBorder="1" applyAlignment="1">
      <alignment vertical="center" wrapText="1"/>
    </xf>
    <xf numFmtId="166" fontId="4" fillId="0" borderId="1" xfId="0" applyNumberFormat="1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164" fontId="2" fillId="0" borderId="0" xfId="1" applyNumberFormat="1" applyFont="1"/>
    <xf numFmtId="164" fontId="2" fillId="0" borderId="0" xfId="1" applyNumberFormat="1" applyFont="1" applyAlignment="1">
      <alignment horizontal="right"/>
    </xf>
    <xf numFmtId="0" fontId="4" fillId="0" borderId="3" xfId="0" applyFont="1" applyBorder="1"/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0" xfId="0" applyFont="1"/>
    <xf numFmtId="3" fontId="4" fillId="0" borderId="0" xfId="0" applyNumberFormat="1" applyFont="1"/>
    <xf numFmtId="168" fontId="7" fillId="0" borderId="0" xfId="0" applyNumberFormat="1" applyFont="1"/>
    <xf numFmtId="165" fontId="4" fillId="0" borderId="0" xfId="0" applyNumberFormat="1" applyFont="1"/>
    <xf numFmtId="165" fontId="7" fillId="0" borderId="0" xfId="0" applyNumberFormat="1" applyFont="1"/>
    <xf numFmtId="0" fontId="4" fillId="0" borderId="0" xfId="0" applyFont="1" applyAlignment="1">
      <alignment horizontal="left"/>
    </xf>
    <xf numFmtId="0" fontId="2" fillId="0" borderId="3" xfId="0" applyFont="1" applyBorder="1" applyAlignment="1">
      <alignment horizontal="center"/>
    </xf>
    <xf numFmtId="168" fontId="6" fillId="0" borderId="0" xfId="0" applyNumberFormat="1" applyFont="1"/>
    <xf numFmtId="167" fontId="6" fillId="0" borderId="0" xfId="1" applyNumberFormat="1" applyFont="1"/>
    <xf numFmtId="167" fontId="2" fillId="0" borderId="0" xfId="1" applyNumberFormat="1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165" fontId="2" fillId="0" borderId="0" xfId="0" applyNumberFormat="1" applyFont="1" applyAlignment="1">
      <alignment horizontal="right" vertical="center"/>
    </xf>
    <xf numFmtId="165" fontId="3" fillId="0" borderId="0" xfId="0" applyNumberFormat="1" applyFont="1" applyAlignment="1">
      <alignment horizontal="right" vertical="center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167" fontId="5" fillId="0" borderId="1" xfId="1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0" fontId="3" fillId="0" borderId="1" xfId="0" applyFont="1" applyBorder="1"/>
    <xf numFmtId="164" fontId="3" fillId="0" borderId="1" xfId="1" applyNumberFormat="1" applyFont="1" applyBorder="1"/>
    <xf numFmtId="167" fontId="8" fillId="0" borderId="1" xfId="1" applyNumberFormat="1" applyFont="1" applyBorder="1"/>
    <xf numFmtId="167" fontId="3" fillId="0" borderId="1" xfId="1" applyNumberFormat="1" applyFont="1" applyBorder="1"/>
    <xf numFmtId="3" fontId="3" fillId="0" borderId="1" xfId="0" applyNumberFormat="1" applyFont="1" applyBorder="1"/>
    <xf numFmtId="168" fontId="8" fillId="0" borderId="1" xfId="0" applyNumberFormat="1" applyFont="1" applyBorder="1"/>
    <xf numFmtId="3" fontId="5" fillId="0" borderId="1" xfId="0" applyNumberFormat="1" applyFont="1" applyBorder="1"/>
    <xf numFmtId="165" fontId="9" fillId="0" borderId="1" xfId="0" applyNumberFormat="1" applyFont="1" applyBorder="1"/>
    <xf numFmtId="0" fontId="5" fillId="0" borderId="1" xfId="0" applyFont="1" applyBorder="1"/>
    <xf numFmtId="168" fontId="9" fillId="0" borderId="1" xfId="0" applyNumberFormat="1" applyFont="1" applyBorder="1"/>
    <xf numFmtId="165" fontId="5" fillId="0" borderId="1" xfId="0" applyNumberFormat="1" applyFont="1" applyBorder="1"/>
    <xf numFmtId="168" fontId="3" fillId="0" borderId="1" xfId="0" applyNumberFormat="1" applyFont="1" applyBorder="1"/>
    <xf numFmtId="3" fontId="3" fillId="0" borderId="0" xfId="0" applyNumberFormat="1" applyFont="1"/>
    <xf numFmtId="0" fontId="2" fillId="0" borderId="2" xfId="0" applyFont="1" applyBorder="1" applyAlignment="1">
      <alignment horizontal="left"/>
    </xf>
    <xf numFmtId="0" fontId="2" fillId="0" borderId="0" xfId="0" applyFont="1" applyAlignment="1">
      <alignment horizontal="left"/>
    </xf>
    <xf numFmtId="169" fontId="3" fillId="0" borderId="1" xfId="1" applyNumberFormat="1" applyFont="1" applyBorder="1"/>
    <xf numFmtId="169" fontId="8" fillId="0" borderId="1" xfId="1" applyNumberFormat="1" applyFont="1" applyBorder="1"/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'f1'!$B$2</c:f>
              <c:strCache>
                <c:ptCount val="1"/>
                <c:pt idx="0">
                  <c:v>Occupati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'f1'!$A$3:$A$18</c:f>
              <c:strCache>
                <c:ptCount val="16"/>
                <c:pt idx="0">
                  <c:v>Piemonte</c:v>
                </c:pt>
                <c:pt idx="1">
                  <c:v>Trentino-Alto Adige</c:v>
                </c:pt>
                <c:pt idx="2">
                  <c:v>Friuli Venezia Giulia</c:v>
                </c:pt>
                <c:pt idx="3">
                  <c:v>Liguria</c:v>
                </c:pt>
                <c:pt idx="4">
                  <c:v>Lazio</c:v>
                </c:pt>
                <c:pt idx="5">
                  <c:v>Abruzzo</c:v>
                </c:pt>
                <c:pt idx="6">
                  <c:v>Lombardia</c:v>
                </c:pt>
                <c:pt idx="7">
                  <c:v>Toscana</c:v>
                </c:pt>
                <c:pt idx="8">
                  <c:v>Emilia-Romagna</c:v>
                </c:pt>
                <c:pt idx="9">
                  <c:v>Sardegna</c:v>
                </c:pt>
                <c:pt idx="10">
                  <c:v>Marche</c:v>
                </c:pt>
                <c:pt idx="11">
                  <c:v>Calabria</c:v>
                </c:pt>
                <c:pt idx="12">
                  <c:v>Puglia</c:v>
                </c:pt>
                <c:pt idx="13">
                  <c:v>Campania</c:v>
                </c:pt>
                <c:pt idx="14">
                  <c:v>Veneto</c:v>
                </c:pt>
                <c:pt idx="15">
                  <c:v>Sicilia</c:v>
                </c:pt>
              </c:strCache>
            </c:strRef>
          </c:cat>
          <c:val>
            <c:numRef>
              <c:f>'f1'!$B$3:$B$18</c:f>
              <c:numCache>
                <c:formatCode>0.0</c:formatCode>
                <c:ptCount val="16"/>
                <c:pt idx="0">
                  <c:v>1.4245486168626802</c:v>
                </c:pt>
                <c:pt idx="1">
                  <c:v>1.1926453536524764</c:v>
                </c:pt>
                <c:pt idx="2">
                  <c:v>1.126387278449561</c:v>
                </c:pt>
                <c:pt idx="3">
                  <c:v>9.6405499420241849</c:v>
                </c:pt>
                <c:pt idx="4">
                  <c:v>1.1760808348517475</c:v>
                </c:pt>
                <c:pt idx="5">
                  <c:v>3.0147424217326484</c:v>
                </c:pt>
                <c:pt idx="6">
                  <c:v>4.604936226602617</c:v>
                </c:pt>
                <c:pt idx="7">
                  <c:v>5.035613715421567</c:v>
                </c:pt>
                <c:pt idx="8">
                  <c:v>6.4270332946827891</c:v>
                </c:pt>
                <c:pt idx="9">
                  <c:v>3.7104522113632599</c:v>
                </c:pt>
                <c:pt idx="10">
                  <c:v>5.2178234222295847</c:v>
                </c:pt>
                <c:pt idx="11">
                  <c:v>5.8804041742587376</c:v>
                </c:pt>
                <c:pt idx="12">
                  <c:v>7.1061785655126721</c:v>
                </c:pt>
                <c:pt idx="13">
                  <c:v>5.8472751366572799</c:v>
                </c:pt>
                <c:pt idx="14">
                  <c:v>15.090276627463972</c:v>
                </c:pt>
                <c:pt idx="15" formatCode="0">
                  <c:v>23.505052178234223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94-408D-A2F8-A96C4F5C978C}"/>
            </c:ext>
          </c:extLst>
        </c:ser>
        <c:ser>
          <c:idx val="1"/>
          <c:order val="1"/>
          <c:tx>
            <c:strRef>
              <c:f>'f1'!$C$2</c:f>
              <c:strCache>
                <c:ptCount val="1"/>
                <c:pt idx="0">
                  <c:v>Imprese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'f1'!$A$3:$A$18</c:f>
              <c:strCache>
                <c:ptCount val="16"/>
                <c:pt idx="0">
                  <c:v>Piemonte</c:v>
                </c:pt>
                <c:pt idx="1">
                  <c:v>Trentino-Alto Adige</c:v>
                </c:pt>
                <c:pt idx="2">
                  <c:v>Friuli Venezia Giulia</c:v>
                </c:pt>
                <c:pt idx="3">
                  <c:v>Liguria</c:v>
                </c:pt>
                <c:pt idx="4">
                  <c:v>Lazio</c:v>
                </c:pt>
                <c:pt idx="5">
                  <c:v>Abruzzo</c:v>
                </c:pt>
                <c:pt idx="6">
                  <c:v>Lombardia</c:v>
                </c:pt>
                <c:pt idx="7">
                  <c:v>Toscana</c:v>
                </c:pt>
                <c:pt idx="8">
                  <c:v>Emilia-Romagna</c:v>
                </c:pt>
                <c:pt idx="9">
                  <c:v>Sardegna</c:v>
                </c:pt>
                <c:pt idx="10">
                  <c:v>Marche</c:v>
                </c:pt>
                <c:pt idx="11">
                  <c:v>Calabria</c:v>
                </c:pt>
                <c:pt idx="12">
                  <c:v>Puglia</c:v>
                </c:pt>
                <c:pt idx="13">
                  <c:v>Campania</c:v>
                </c:pt>
                <c:pt idx="14">
                  <c:v>Veneto</c:v>
                </c:pt>
                <c:pt idx="15">
                  <c:v>Sicilia</c:v>
                </c:pt>
              </c:strCache>
            </c:strRef>
          </c:cat>
          <c:val>
            <c:numRef>
              <c:f>'f1'!$C$3:$C$18</c:f>
              <c:numCache>
                <c:formatCode>0.0</c:formatCode>
                <c:ptCount val="16"/>
                <c:pt idx="0">
                  <c:v>1.1709601873536302</c:v>
                </c:pt>
                <c:pt idx="1">
                  <c:v>1.1709601873536302</c:v>
                </c:pt>
                <c:pt idx="2">
                  <c:v>1.405152224824356</c:v>
                </c:pt>
                <c:pt idx="3">
                  <c:v>2.5761124121779861</c:v>
                </c:pt>
                <c:pt idx="4">
                  <c:v>3.5128805620608898</c:v>
                </c:pt>
                <c:pt idx="5">
                  <c:v>3.7470725995316161</c:v>
                </c:pt>
                <c:pt idx="6">
                  <c:v>4.4496487119437944</c:v>
                </c:pt>
                <c:pt idx="7">
                  <c:v>4.6838407494145207</c:v>
                </c:pt>
                <c:pt idx="8">
                  <c:v>5.1522248243559723</c:v>
                </c:pt>
                <c:pt idx="9">
                  <c:v>6.7915690866510543</c:v>
                </c:pt>
                <c:pt idx="10">
                  <c:v>7.2599531615925059</c:v>
                </c:pt>
                <c:pt idx="11">
                  <c:v>7.9625292740046847</c:v>
                </c:pt>
                <c:pt idx="12">
                  <c:v>8.4309133489461363</c:v>
                </c:pt>
                <c:pt idx="13">
                  <c:v>9.3676814988290413</c:v>
                </c:pt>
                <c:pt idx="14">
                  <c:v>9.3676814988290413</c:v>
                </c:pt>
                <c:pt idx="15" formatCode="0">
                  <c:v>22.950819672131146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494-408D-A2F8-A96C4F5C97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911819327"/>
        <c:axId val="911812671"/>
      </c:barChart>
      <c:catAx>
        <c:axId val="91181932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  <c:crossAx val="911812671"/>
        <c:crosses val="autoZero"/>
        <c:auto val="1"/>
        <c:lblAlgn val="ctr"/>
        <c:lblOffset val="100"/>
        <c:noMultiLvlLbl val="0"/>
      </c:catAx>
      <c:valAx>
        <c:axId val="91181267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  <c:crossAx val="9118193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170309601754128"/>
          <c:y val="5.9620269934201497E-2"/>
          <c:w val="0.75791186575408365"/>
          <c:h val="0.83451411146464982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'f2'!$B$2:$B$2</c:f>
              <c:strCache>
                <c:ptCount val="1"/>
                <c:pt idx="0">
                  <c:v>Volumi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'f2'!$A$3:$A$14</c:f>
              <c:strCache>
                <c:ptCount val="12"/>
                <c:pt idx="0">
                  <c:v>Orata</c:v>
                </c:pt>
                <c:pt idx="1">
                  <c:v>Spigola</c:v>
                </c:pt>
                <c:pt idx="2">
                  <c:v>Mitile o Cozza</c:v>
                </c:pt>
                <c:pt idx="3">
                  <c:v>Vongola</c:v>
                </c:pt>
                <c:pt idx="4">
                  <c:v>Calamaro</c:v>
                </c:pt>
                <c:pt idx="5">
                  <c:v>Polpo</c:v>
                </c:pt>
                <c:pt idx="6">
                  <c:v>Nasello o Merluzzo</c:v>
                </c:pt>
                <c:pt idx="7">
                  <c:v>Acciuga o Alice</c:v>
                </c:pt>
                <c:pt idx="8">
                  <c:v>Altri prodotti</c:v>
                </c:pt>
                <c:pt idx="9">
                  <c:v>Salmone</c:v>
                </c:pt>
                <c:pt idx="10">
                  <c:v>Pesce spada</c:v>
                </c:pt>
                <c:pt idx="11">
                  <c:v>TOTALE PRODOTTI ITTICI</c:v>
                </c:pt>
              </c:strCache>
            </c:strRef>
          </c:cat>
          <c:val>
            <c:numRef>
              <c:f>'f2'!$B$3:$B$14</c:f>
              <c:numCache>
                <c:formatCode>0.0</c:formatCode>
                <c:ptCount val="12"/>
                <c:pt idx="0">
                  <c:v>13.062391879959259</c:v>
                </c:pt>
                <c:pt idx="1">
                  <c:v>12.852520113279645</c:v>
                </c:pt>
                <c:pt idx="2">
                  <c:v>-5.4611076838189518</c:v>
                </c:pt>
                <c:pt idx="3">
                  <c:v>-2.7080560480039173</c:v>
                </c:pt>
                <c:pt idx="4">
                  <c:v>-1.5169894380266711</c:v>
                </c:pt>
                <c:pt idx="5">
                  <c:v>0.53914220608097574</c:v>
                </c:pt>
                <c:pt idx="6">
                  <c:v>11.445255529539121</c:v>
                </c:pt>
                <c:pt idx="7">
                  <c:v>-4.4058067878598939</c:v>
                </c:pt>
                <c:pt idx="8">
                  <c:v>5.4508422295180576</c:v>
                </c:pt>
                <c:pt idx="9">
                  <c:v>18.928234714814899</c:v>
                </c:pt>
                <c:pt idx="10">
                  <c:v>2.0731228814531608</c:v>
                </c:pt>
                <c:pt idx="11">
                  <c:v>5.3210435703465304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6D-4603-96E4-1B1EC658306B}"/>
            </c:ext>
          </c:extLst>
        </c:ser>
        <c:ser>
          <c:idx val="0"/>
          <c:order val="1"/>
          <c:tx>
            <c:strRef>
              <c:f>'f2'!$C$2:$C$2</c:f>
              <c:strCache>
                <c:ptCount val="1"/>
                <c:pt idx="0">
                  <c:v>Valori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'f2'!$A$3:$A$14</c:f>
              <c:strCache>
                <c:ptCount val="12"/>
                <c:pt idx="0">
                  <c:v>Orata</c:v>
                </c:pt>
                <c:pt idx="1">
                  <c:v>Spigola</c:v>
                </c:pt>
                <c:pt idx="2">
                  <c:v>Mitile o Cozza</c:v>
                </c:pt>
                <c:pt idx="3">
                  <c:v>Vongola</c:v>
                </c:pt>
                <c:pt idx="4">
                  <c:v>Calamaro</c:v>
                </c:pt>
                <c:pt idx="5">
                  <c:v>Polpo</c:v>
                </c:pt>
                <c:pt idx="6">
                  <c:v>Nasello o Merluzzo</c:v>
                </c:pt>
                <c:pt idx="7">
                  <c:v>Acciuga o Alice</c:v>
                </c:pt>
                <c:pt idx="8">
                  <c:v>Altri prodotti</c:v>
                </c:pt>
                <c:pt idx="9">
                  <c:v>Salmone</c:v>
                </c:pt>
                <c:pt idx="10">
                  <c:v>Pesce spada</c:v>
                </c:pt>
                <c:pt idx="11">
                  <c:v>TOTALE PRODOTTI ITTICI</c:v>
                </c:pt>
              </c:strCache>
            </c:strRef>
          </c:cat>
          <c:val>
            <c:numRef>
              <c:f>'f2'!$C$3:$C$14</c:f>
              <c:numCache>
                <c:formatCode>0.0</c:formatCode>
                <c:ptCount val="12"/>
                <c:pt idx="0">
                  <c:v>9.9096258844646421</c:v>
                </c:pt>
                <c:pt idx="1">
                  <c:v>20.746379704745781</c:v>
                </c:pt>
                <c:pt idx="2">
                  <c:v>5.4799316209383786</c:v>
                </c:pt>
                <c:pt idx="3">
                  <c:v>1.0225630267993728</c:v>
                </c:pt>
                <c:pt idx="4">
                  <c:v>2.4407972700412466</c:v>
                </c:pt>
                <c:pt idx="5">
                  <c:v>5.1270486500542711</c:v>
                </c:pt>
                <c:pt idx="6">
                  <c:v>23.943328326018396</c:v>
                </c:pt>
                <c:pt idx="7">
                  <c:v>-5.9971485881029674</c:v>
                </c:pt>
                <c:pt idx="8">
                  <c:v>10.37870195661686</c:v>
                </c:pt>
                <c:pt idx="9">
                  <c:v>22.13316078935004</c:v>
                </c:pt>
                <c:pt idx="10">
                  <c:v>0.8108141997317615</c:v>
                </c:pt>
                <c:pt idx="11">
                  <c:v>10.055584490487538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5-BE6D-4603-96E4-1B1EC658306B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357333232"/>
        <c:axId val="368011648"/>
      </c:barChart>
      <c:catAx>
        <c:axId val="35733323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  <c:crossAx val="368011648"/>
        <c:crosses val="autoZero"/>
        <c:auto val="1"/>
        <c:lblAlgn val="ctr"/>
        <c:lblOffset val="100"/>
        <c:noMultiLvlLbl val="0"/>
      </c:catAx>
      <c:valAx>
        <c:axId val="368011648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  <c:crossAx val="3573332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2374212063020683"/>
          <c:y val="0.92333929849677876"/>
          <c:w val="0.14888928548482661"/>
          <c:h val="7.211524695776663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15874</xdr:colOff>
      <xdr:row>1</xdr:row>
      <xdr:rowOff>57150</xdr:rowOff>
    </xdr:from>
    <xdr:to>
      <xdr:col>12</xdr:col>
      <xdr:colOff>12699</xdr:colOff>
      <xdr:row>18</xdr:row>
      <xdr:rowOff>139700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82550</xdr:colOff>
      <xdr:row>0</xdr:row>
      <xdr:rowOff>266700</xdr:rowOff>
    </xdr:from>
    <xdr:to>
      <xdr:col>14</xdr:col>
      <xdr:colOff>0</xdr:colOff>
      <xdr:row>18</xdr:row>
      <xdr:rowOff>31750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EEB8141E-B477-4066-8CD0-09AA6B6E24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9"/>
  <sheetViews>
    <sheetView tabSelected="1" zoomScale="80" zoomScaleNormal="80" workbookViewId="0">
      <selection activeCell="A2" sqref="A2"/>
    </sheetView>
  </sheetViews>
  <sheetFormatPr defaultRowHeight="13.8" x14ac:dyDescent="0.3"/>
  <cols>
    <col min="1" max="1" width="51.44140625" style="1" customWidth="1"/>
    <col min="2" max="5" width="11.5546875" style="1" customWidth="1"/>
    <col min="6" max="6" width="1.5546875" style="1" customWidth="1"/>
    <col min="7" max="16384" width="8.88671875" style="1"/>
  </cols>
  <sheetData>
    <row r="1" spans="1:5" x14ac:dyDescent="0.3">
      <c r="A1" s="1" t="s">
        <v>151</v>
      </c>
    </row>
    <row r="2" spans="1:5" ht="27.6" x14ac:dyDescent="0.3">
      <c r="A2" s="63" t="s">
        <v>0</v>
      </c>
      <c r="B2" s="9" t="s">
        <v>2</v>
      </c>
      <c r="C2" s="9" t="s">
        <v>3</v>
      </c>
      <c r="D2" s="9" t="s">
        <v>1</v>
      </c>
      <c r="E2" s="9" t="s">
        <v>117</v>
      </c>
    </row>
    <row r="3" spans="1:5" x14ac:dyDescent="0.3">
      <c r="A3" s="10" t="s">
        <v>118</v>
      </c>
      <c r="B3" s="11">
        <v>258</v>
      </c>
      <c r="C3" s="11">
        <v>208.86</v>
      </c>
      <c r="D3" s="11">
        <v>466.86</v>
      </c>
      <c r="E3" s="12">
        <v>47.3</v>
      </c>
    </row>
    <row r="4" spans="1:5" x14ac:dyDescent="0.3">
      <c r="A4" s="10" t="s">
        <v>119</v>
      </c>
      <c r="B4" s="11">
        <v>170.22</v>
      </c>
      <c r="C4" s="11">
        <v>170.22</v>
      </c>
      <c r="D4" s="11">
        <v>340.44</v>
      </c>
      <c r="E4" s="12">
        <v>34.5</v>
      </c>
    </row>
    <row r="5" spans="1:5" x14ac:dyDescent="0.3">
      <c r="A5" s="10" t="s">
        <v>120</v>
      </c>
      <c r="B5" s="11">
        <v>51.91</v>
      </c>
      <c r="C5" s="11">
        <v>51.91</v>
      </c>
      <c r="D5" s="11">
        <v>103.82</v>
      </c>
      <c r="E5" s="12">
        <v>10.5</v>
      </c>
    </row>
    <row r="6" spans="1:5" x14ac:dyDescent="0.3">
      <c r="A6" s="10" t="s">
        <v>121</v>
      </c>
      <c r="B6" s="11">
        <v>7</v>
      </c>
      <c r="C6" s="11">
        <v>7</v>
      </c>
      <c r="D6" s="11">
        <v>14</v>
      </c>
      <c r="E6" s="12">
        <v>1.4</v>
      </c>
    </row>
    <row r="7" spans="1:5" x14ac:dyDescent="0.3">
      <c r="A7" s="10" t="s">
        <v>122</v>
      </c>
      <c r="B7" s="11">
        <v>31.09</v>
      </c>
      <c r="C7" s="11">
        <v>31.09</v>
      </c>
      <c r="D7" s="11">
        <v>62.18</v>
      </c>
      <c r="E7" s="12">
        <v>6.3</v>
      </c>
    </row>
    <row r="8" spans="1:5" s="14" customFormat="1" x14ac:dyDescent="0.3">
      <c r="A8" s="65" t="s">
        <v>1</v>
      </c>
      <c r="B8" s="66">
        <v>518.22</v>
      </c>
      <c r="C8" s="66">
        <v>469.08</v>
      </c>
      <c r="D8" s="66">
        <v>987.3</v>
      </c>
      <c r="E8" s="67">
        <v>100</v>
      </c>
    </row>
    <row r="9" spans="1:5" x14ac:dyDescent="0.3">
      <c r="A9" s="13" t="s">
        <v>123</v>
      </c>
    </row>
  </sheetData>
  <pageMargins left="0.19685039370078741" right="0.19685039370078741" top="0.74803149606299213" bottom="0.74803149606299213" header="0.31496062992125984" footer="0.31496062992125984"/>
  <pageSetup paperSize="9" orientation="portrait" horizontalDpi="4294967293" verticalDpi="4294967293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20"/>
  <sheetViews>
    <sheetView zoomScale="80" zoomScaleNormal="80" workbookViewId="0">
      <selection activeCell="A2" sqref="A2"/>
    </sheetView>
  </sheetViews>
  <sheetFormatPr defaultColWidth="8.77734375" defaultRowHeight="13.8" x14ac:dyDescent="0.3"/>
  <cols>
    <col min="1" max="1" width="15.77734375" style="1" customWidth="1"/>
    <col min="2" max="2" width="31.21875" style="1" customWidth="1"/>
    <col min="3" max="5" width="7.5546875" style="1" customWidth="1"/>
    <col min="6" max="6" width="3.5546875" style="1" customWidth="1"/>
    <col min="7" max="9" width="7.5546875" style="1" customWidth="1"/>
    <col min="10" max="16384" width="8.77734375" style="1"/>
  </cols>
  <sheetData>
    <row r="1" spans="1:9" x14ac:dyDescent="0.3">
      <c r="A1" s="81" t="s">
        <v>160</v>
      </c>
      <c r="B1" s="82"/>
      <c r="C1" s="82" t="str">
        <f>LOWER(B1)</f>
        <v/>
      </c>
      <c r="D1" s="81"/>
      <c r="E1" s="81"/>
      <c r="F1" s="2"/>
      <c r="G1" s="2"/>
      <c r="H1" s="2"/>
      <c r="I1" s="2"/>
    </row>
    <row r="2" spans="1:9" ht="13.05" customHeight="1" x14ac:dyDescent="0.3">
      <c r="A2" s="23"/>
      <c r="B2" s="23"/>
      <c r="C2" s="95" t="s">
        <v>124</v>
      </c>
      <c r="D2" s="95"/>
      <c r="E2" s="95"/>
      <c r="F2" s="28"/>
      <c r="G2" s="86" t="s">
        <v>115</v>
      </c>
      <c r="H2" s="86"/>
      <c r="I2" s="86"/>
    </row>
    <row r="3" spans="1:9" ht="13.05" customHeight="1" x14ac:dyDescent="0.3">
      <c r="C3" s="96"/>
      <c r="D3" s="96"/>
      <c r="E3" s="17" t="s">
        <v>116</v>
      </c>
      <c r="F3" s="17"/>
      <c r="G3" s="97"/>
      <c r="H3" s="97"/>
      <c r="I3" s="17" t="s">
        <v>116</v>
      </c>
    </row>
    <row r="4" spans="1:9" ht="13.05" customHeight="1" x14ac:dyDescent="0.3">
      <c r="A4" s="18" t="s">
        <v>95</v>
      </c>
      <c r="B4" s="18" t="s">
        <v>96</v>
      </c>
      <c r="C4" s="19">
        <v>2020</v>
      </c>
      <c r="D4" s="19">
        <v>2021</v>
      </c>
      <c r="E4" s="19" t="s">
        <v>97</v>
      </c>
      <c r="F4" s="19"/>
      <c r="G4" s="19">
        <v>2020</v>
      </c>
      <c r="H4" s="19">
        <v>2021</v>
      </c>
      <c r="I4" s="19" t="s">
        <v>97</v>
      </c>
    </row>
    <row r="5" spans="1:9" ht="13.05" customHeight="1" x14ac:dyDescent="0.3">
      <c r="A5" s="98" t="s">
        <v>98</v>
      </c>
      <c r="B5" s="1" t="s">
        <v>99</v>
      </c>
      <c r="C5" s="20">
        <v>56.666817999999999</v>
      </c>
      <c r="D5" s="20">
        <v>67.787020999999996</v>
      </c>
      <c r="E5" s="21">
        <v>19.623835239875291</v>
      </c>
      <c r="F5" s="20"/>
      <c r="G5" s="20">
        <v>223.17562599999999</v>
      </c>
      <c r="H5" s="20">
        <v>307.823846</v>
      </c>
      <c r="I5" s="21">
        <v>37.928971687974581</v>
      </c>
    </row>
    <row r="6" spans="1:9" ht="13.05" customHeight="1" x14ac:dyDescent="0.3">
      <c r="A6" s="98"/>
      <c r="B6" s="1" t="s">
        <v>100</v>
      </c>
      <c r="C6" s="20">
        <v>48.161580000000001</v>
      </c>
      <c r="D6" s="20">
        <v>53.161954999999999</v>
      </c>
      <c r="E6" s="21">
        <v>10.382497833335208</v>
      </c>
      <c r="F6" s="20"/>
      <c r="G6" s="20">
        <v>285.49083999999999</v>
      </c>
      <c r="H6" s="20">
        <v>334.80330500000002</v>
      </c>
      <c r="I6" s="21">
        <v>17.272871171628495</v>
      </c>
    </row>
    <row r="7" spans="1:9" ht="13.05" customHeight="1" x14ac:dyDescent="0.3">
      <c r="A7" s="98"/>
      <c r="B7" s="1" t="s">
        <v>101</v>
      </c>
      <c r="C7" s="20">
        <v>35.519430999999997</v>
      </c>
      <c r="D7" s="20">
        <v>39.234617</v>
      </c>
      <c r="E7" s="21">
        <v>10.459587598686483</v>
      </c>
      <c r="F7" s="20"/>
      <c r="G7" s="20">
        <v>156.687217</v>
      </c>
      <c r="H7" s="20">
        <v>172.81327200000001</v>
      </c>
      <c r="I7" s="21">
        <v>10.29187658620549</v>
      </c>
    </row>
    <row r="8" spans="1:9" ht="13.05" customHeight="1" x14ac:dyDescent="0.3">
      <c r="A8" s="98"/>
      <c r="B8" s="1" t="s">
        <v>102</v>
      </c>
      <c r="C8" s="20">
        <v>4.035202</v>
      </c>
      <c r="D8" s="20">
        <v>3.8365010000000002</v>
      </c>
      <c r="E8" s="21">
        <v>-4.924189668819551</v>
      </c>
      <c r="F8" s="20"/>
      <c r="G8" s="20">
        <v>36.036797999999997</v>
      </c>
      <c r="H8" s="20">
        <v>38.211295</v>
      </c>
      <c r="I8" s="21">
        <v>6.034101586939002</v>
      </c>
    </row>
    <row r="9" spans="1:9" ht="13.05" customHeight="1" x14ac:dyDescent="0.3">
      <c r="A9" s="98"/>
      <c r="B9" s="1" t="s">
        <v>103</v>
      </c>
      <c r="C9" s="20">
        <v>2.3177629999999998</v>
      </c>
      <c r="D9" s="20">
        <v>2.2309350000000001</v>
      </c>
      <c r="E9" s="21">
        <v>-3.7461983818017472</v>
      </c>
      <c r="F9" s="20"/>
      <c r="G9" s="20">
        <v>29.189900000000002</v>
      </c>
      <c r="H9" s="20">
        <v>29.276014</v>
      </c>
      <c r="I9" s="21">
        <v>0.29501300107229156</v>
      </c>
    </row>
    <row r="10" spans="1:9" ht="13.05" customHeight="1" x14ac:dyDescent="0.3">
      <c r="A10" s="98"/>
      <c r="B10" s="1" t="s">
        <v>104</v>
      </c>
      <c r="C10" s="20">
        <v>27.910833</v>
      </c>
      <c r="D10" s="20">
        <v>30.202563999999999</v>
      </c>
      <c r="E10" s="21">
        <v>8.2109014804395031</v>
      </c>
      <c r="F10" s="20"/>
      <c r="G10" s="20">
        <v>137.60416599999999</v>
      </c>
      <c r="H10" s="20">
        <v>164.20495199999999</v>
      </c>
      <c r="I10" s="21">
        <v>19.331381289720539</v>
      </c>
    </row>
    <row r="11" spans="1:9" ht="13.05" customHeight="1" x14ac:dyDescent="0.3">
      <c r="A11" s="98"/>
      <c r="B11" s="1" t="s">
        <v>105</v>
      </c>
      <c r="C11" s="20">
        <v>47.491777999999996</v>
      </c>
      <c r="D11" s="20">
        <v>54.154057999999999</v>
      </c>
      <c r="E11" s="21">
        <v>14.02828085316159</v>
      </c>
      <c r="F11" s="20"/>
      <c r="G11" s="20">
        <v>287.51228400000002</v>
      </c>
      <c r="H11" s="20">
        <v>343.93703399999998</v>
      </c>
      <c r="I11" s="21">
        <v>19.625161476578839</v>
      </c>
    </row>
    <row r="12" spans="1:9" ht="13.05" customHeight="1" x14ac:dyDescent="0.3">
      <c r="A12" s="98"/>
      <c r="B12" s="1" t="s">
        <v>106</v>
      </c>
      <c r="C12" s="20">
        <v>1.0915840000000001</v>
      </c>
      <c r="D12" s="20">
        <v>1.417219</v>
      </c>
      <c r="E12" s="21">
        <v>29.831419295262663</v>
      </c>
      <c r="F12" s="20"/>
      <c r="G12" s="20">
        <v>9.5959570000000003</v>
      </c>
      <c r="H12" s="20">
        <v>11.967408000000001</v>
      </c>
      <c r="I12" s="21">
        <v>24.713022369733423</v>
      </c>
    </row>
    <row r="13" spans="1:9" ht="13.05" customHeight="1" x14ac:dyDescent="0.3">
      <c r="A13" s="98"/>
      <c r="B13" s="1" t="s">
        <v>107</v>
      </c>
      <c r="C13" s="20">
        <v>15.273559000000001</v>
      </c>
      <c r="D13" s="20">
        <v>15.913921</v>
      </c>
      <c r="E13" s="21">
        <v>4.1926181055770968</v>
      </c>
      <c r="F13" s="22"/>
      <c r="G13" s="20">
        <v>27.639733</v>
      </c>
      <c r="H13" s="20">
        <v>35.621634999999998</v>
      </c>
      <c r="I13" s="21">
        <v>28.87836145161026</v>
      </c>
    </row>
    <row r="14" spans="1:9" ht="13.05" customHeight="1" x14ac:dyDescent="0.3">
      <c r="A14" s="92" t="s">
        <v>108</v>
      </c>
      <c r="B14" s="23" t="s">
        <v>109</v>
      </c>
      <c r="C14" s="24">
        <v>222.816138</v>
      </c>
      <c r="D14" s="24">
        <v>270.54867999999999</v>
      </c>
      <c r="E14" s="25">
        <v>21.422389970694127</v>
      </c>
      <c r="F14" s="20"/>
      <c r="G14" s="24">
        <v>1257.4709760000001</v>
      </c>
      <c r="H14" s="24">
        <v>1768.7989030000001</v>
      </c>
      <c r="I14" s="25">
        <v>40.663199132160315</v>
      </c>
    </row>
    <row r="15" spans="1:9" ht="13.05" customHeight="1" x14ac:dyDescent="0.3">
      <c r="A15" s="93"/>
      <c r="B15" s="1" t="s">
        <v>110</v>
      </c>
      <c r="C15" s="20">
        <v>8.0393410000000003</v>
      </c>
      <c r="D15" s="20">
        <v>9.5668199999999999</v>
      </c>
      <c r="E15" s="21">
        <v>19.000052367476371</v>
      </c>
      <c r="F15" s="20"/>
      <c r="G15" s="20">
        <v>44.467619999999997</v>
      </c>
      <c r="H15" s="20">
        <v>62.231101000000002</v>
      </c>
      <c r="I15" s="21">
        <v>39.947001885866626</v>
      </c>
    </row>
    <row r="16" spans="1:9" ht="13.05" customHeight="1" x14ac:dyDescent="0.3">
      <c r="A16" s="93"/>
      <c r="B16" s="1" t="s">
        <v>111</v>
      </c>
      <c r="C16" s="20">
        <v>64.909769999999995</v>
      </c>
      <c r="D16" s="20">
        <v>64.552380999999997</v>
      </c>
      <c r="E16" s="21">
        <v>-0.55059353930847976</v>
      </c>
      <c r="F16" s="20"/>
      <c r="G16" s="20">
        <v>201.64783399999999</v>
      </c>
      <c r="H16" s="20">
        <v>210.18360300000001</v>
      </c>
      <c r="I16" s="21">
        <v>4.2330080272521116</v>
      </c>
    </row>
    <row r="17" spans="1:9" ht="13.05" customHeight="1" x14ac:dyDescent="0.3">
      <c r="A17" s="93"/>
      <c r="B17" s="1" t="s">
        <v>112</v>
      </c>
      <c r="C17" s="20">
        <v>43.243364999999997</v>
      </c>
      <c r="D17" s="20">
        <v>51.022826999999999</v>
      </c>
      <c r="E17" s="21">
        <v>17.989955222032322</v>
      </c>
      <c r="F17" s="20"/>
      <c r="G17" s="20">
        <v>190.338707</v>
      </c>
      <c r="H17" s="20">
        <v>233.63038299999999</v>
      </c>
      <c r="I17" s="21">
        <v>22.74454664652103</v>
      </c>
    </row>
    <row r="18" spans="1:9" ht="13.05" customHeight="1" x14ac:dyDescent="0.3">
      <c r="A18" s="94"/>
      <c r="B18" s="18" t="s">
        <v>113</v>
      </c>
      <c r="C18" s="22">
        <v>392.99215500000003</v>
      </c>
      <c r="D18" s="22">
        <v>417.25581499999998</v>
      </c>
      <c r="E18" s="26">
        <v>6.1740825335304663</v>
      </c>
      <c r="F18" s="22"/>
      <c r="G18" s="22">
        <v>2382.4760930000002</v>
      </c>
      <c r="H18" s="22">
        <v>2569.854785</v>
      </c>
      <c r="I18" s="26">
        <v>7.8648718679923206</v>
      </c>
    </row>
    <row r="19" spans="1:9" ht="13.05" customHeight="1" x14ac:dyDescent="0.3">
      <c r="A19" s="18" t="s">
        <v>1</v>
      </c>
      <c r="B19" s="18"/>
      <c r="C19" s="22">
        <v>970.46931700000005</v>
      </c>
      <c r="D19" s="22">
        <v>1080.8853140000001</v>
      </c>
      <c r="E19" s="26">
        <v>11.37758763371599</v>
      </c>
      <c r="F19" s="22"/>
      <c r="G19" s="22">
        <v>5269.3337510000001</v>
      </c>
      <c r="H19" s="22">
        <v>6283.3575360000004</v>
      </c>
      <c r="I19" s="26">
        <v>19.243870912666367</v>
      </c>
    </row>
    <row r="20" spans="1:9" ht="13.05" customHeight="1" x14ac:dyDescent="0.3">
      <c r="A20" s="13" t="s">
        <v>114</v>
      </c>
    </row>
  </sheetData>
  <mergeCells count="6">
    <mergeCell ref="A14:A18"/>
    <mergeCell ref="C2:E2"/>
    <mergeCell ref="G2:I2"/>
    <mergeCell ref="C3:D3"/>
    <mergeCell ref="G3:H3"/>
    <mergeCell ref="A5:A13"/>
  </mergeCells>
  <pageMargins left="0.31496062992125984" right="0.31496062992125984" top="0.74803149606299213" bottom="0.74803149606299213" header="0.31496062992125984" footer="0.31496062992125984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20"/>
  <sheetViews>
    <sheetView zoomScale="80" zoomScaleNormal="80" workbookViewId="0">
      <selection activeCell="A2" sqref="A2"/>
    </sheetView>
  </sheetViews>
  <sheetFormatPr defaultColWidth="8.77734375" defaultRowHeight="13.8" x14ac:dyDescent="0.3"/>
  <cols>
    <col min="1" max="1" width="15.77734375" style="1" customWidth="1"/>
    <col min="2" max="2" width="31.21875" style="1" customWidth="1"/>
    <col min="3" max="5" width="7.5546875" style="1" customWidth="1"/>
    <col min="6" max="6" width="3.5546875" style="1" customWidth="1"/>
    <col min="7" max="9" width="7.5546875" style="1" customWidth="1"/>
    <col min="10" max="16384" width="8.77734375" style="1"/>
  </cols>
  <sheetData>
    <row r="1" spans="1:9" ht="13.05" customHeight="1" x14ac:dyDescent="0.3">
      <c r="A1" s="2" t="s">
        <v>161</v>
      </c>
      <c r="B1" s="18"/>
      <c r="C1" s="2"/>
      <c r="D1" s="2"/>
      <c r="E1" s="2"/>
      <c r="F1" s="2"/>
      <c r="G1" s="2"/>
      <c r="H1" s="2"/>
      <c r="I1" s="2"/>
    </row>
    <row r="2" spans="1:9" ht="13.05" customHeight="1" x14ac:dyDescent="0.3">
      <c r="C2" s="95" t="s">
        <v>124</v>
      </c>
      <c r="D2" s="95"/>
      <c r="E2" s="95"/>
      <c r="F2" s="15"/>
      <c r="G2" s="86" t="s">
        <v>115</v>
      </c>
      <c r="H2" s="86"/>
      <c r="I2" s="86"/>
    </row>
    <row r="3" spans="1:9" ht="13.05" customHeight="1" x14ac:dyDescent="0.3">
      <c r="E3" s="17" t="s">
        <v>116</v>
      </c>
      <c r="F3" s="17"/>
      <c r="G3" s="97"/>
      <c r="H3" s="97"/>
      <c r="I3" s="17" t="s">
        <v>116</v>
      </c>
    </row>
    <row r="4" spans="1:9" ht="13.05" customHeight="1" x14ac:dyDescent="0.3">
      <c r="A4" s="18" t="s">
        <v>95</v>
      </c>
      <c r="B4" s="18" t="s">
        <v>96</v>
      </c>
      <c r="C4" s="19">
        <v>2020</v>
      </c>
      <c r="D4" s="19">
        <v>2021</v>
      </c>
      <c r="E4" s="19" t="s">
        <v>97</v>
      </c>
      <c r="F4" s="19"/>
      <c r="G4" s="19">
        <v>2020</v>
      </c>
      <c r="H4" s="19">
        <v>2021</v>
      </c>
      <c r="I4" s="19" t="s">
        <v>97</v>
      </c>
    </row>
    <row r="5" spans="1:9" ht="13.05" customHeight="1" x14ac:dyDescent="0.3">
      <c r="A5" s="98" t="s">
        <v>98</v>
      </c>
      <c r="B5" s="1" t="s">
        <v>99</v>
      </c>
      <c r="C5" s="20">
        <v>14.365187000000001</v>
      </c>
      <c r="D5" s="20">
        <v>16.642931999999998</v>
      </c>
      <c r="E5" s="21">
        <v>15.856006608197987</v>
      </c>
      <c r="F5" s="20"/>
      <c r="G5" s="20">
        <v>60.564410000000002</v>
      </c>
      <c r="H5" s="20">
        <v>72.354031000000006</v>
      </c>
      <c r="I5" s="21">
        <v>19.466252540064374</v>
      </c>
    </row>
    <row r="6" spans="1:9" ht="13.05" customHeight="1" x14ac:dyDescent="0.3">
      <c r="A6" s="98"/>
      <c r="B6" s="1" t="s">
        <v>100</v>
      </c>
      <c r="C6" s="20">
        <v>1.2366280000000001</v>
      </c>
      <c r="D6" s="20">
        <v>1.7837320000000001</v>
      </c>
      <c r="E6" s="21">
        <v>44.241598928699659</v>
      </c>
      <c r="F6" s="20"/>
      <c r="G6" s="20">
        <v>7.6211029999999997</v>
      </c>
      <c r="H6" s="20">
        <v>12.267187</v>
      </c>
      <c r="I6" s="21">
        <v>60.963406478038678</v>
      </c>
    </row>
    <row r="7" spans="1:9" ht="13.05" customHeight="1" x14ac:dyDescent="0.3">
      <c r="A7" s="98"/>
      <c r="B7" s="1" t="s">
        <v>101</v>
      </c>
      <c r="C7" s="20">
        <v>7.5992329999999999</v>
      </c>
      <c r="D7" s="20">
        <v>8.8143069999999994</v>
      </c>
      <c r="E7" s="21">
        <v>15.989429459525709</v>
      </c>
      <c r="F7" s="20"/>
      <c r="G7" s="20">
        <v>33.906354</v>
      </c>
      <c r="H7" s="20">
        <v>37.586410999999998</v>
      </c>
      <c r="I7" s="21">
        <v>10.85359104078249</v>
      </c>
    </row>
    <row r="8" spans="1:9" ht="13.05" customHeight="1" x14ac:dyDescent="0.3">
      <c r="A8" s="98"/>
      <c r="B8" s="1" t="s">
        <v>102</v>
      </c>
      <c r="C8" s="20">
        <v>5.9949000000000002E-2</v>
      </c>
      <c r="D8" s="20">
        <v>5.0839000000000002E-2</v>
      </c>
      <c r="E8" s="21">
        <v>-15.196250145957407</v>
      </c>
      <c r="F8" s="20"/>
      <c r="G8" s="20">
        <v>0.599051</v>
      </c>
      <c r="H8" s="20">
        <v>0.49432300000000001</v>
      </c>
      <c r="I8" s="21">
        <v>-17.482317866091535</v>
      </c>
    </row>
    <row r="9" spans="1:9" ht="13.05" customHeight="1" x14ac:dyDescent="0.3">
      <c r="A9" s="98"/>
      <c r="B9" s="1" t="s">
        <v>103</v>
      </c>
      <c r="C9" s="20">
        <v>2.4774999999999998E-2</v>
      </c>
      <c r="D9" s="20">
        <v>4.1088E-2</v>
      </c>
      <c r="E9" s="21">
        <v>65.844601412714439</v>
      </c>
      <c r="F9" s="20"/>
      <c r="G9" s="20">
        <v>0.308143</v>
      </c>
      <c r="H9" s="20">
        <v>0.44329299999999999</v>
      </c>
      <c r="I9" s="21">
        <v>43.859506787433105</v>
      </c>
    </row>
    <row r="10" spans="1:9" ht="13.05" customHeight="1" x14ac:dyDescent="0.3">
      <c r="A10" s="98"/>
      <c r="B10" s="1" t="s">
        <v>104</v>
      </c>
      <c r="C10" s="20">
        <v>4.2338449999999996</v>
      </c>
      <c r="D10" s="20">
        <v>3.666509</v>
      </c>
      <c r="E10" s="21">
        <v>-13.400018186778212</v>
      </c>
      <c r="F10" s="20"/>
      <c r="G10" s="20">
        <v>21.383489999999998</v>
      </c>
      <c r="H10" s="20">
        <v>21.286297000000001</v>
      </c>
      <c r="I10" s="21">
        <v>-0.4545235599988473</v>
      </c>
    </row>
    <row r="11" spans="1:9" ht="13.05" customHeight="1" x14ac:dyDescent="0.3">
      <c r="A11" s="98"/>
      <c r="B11" s="1" t="s">
        <v>105</v>
      </c>
      <c r="C11" s="20">
        <v>24.599990999999999</v>
      </c>
      <c r="D11" s="20">
        <v>26.276447000000001</v>
      </c>
      <c r="E11" s="21">
        <v>6.8148642818609346</v>
      </c>
      <c r="F11" s="20"/>
      <c r="G11" s="20">
        <v>77.571557999999996</v>
      </c>
      <c r="H11" s="20">
        <v>84.154424000000006</v>
      </c>
      <c r="I11" s="21">
        <v>8.486185104081585</v>
      </c>
    </row>
    <row r="12" spans="1:9" ht="13.05" customHeight="1" x14ac:dyDescent="0.3">
      <c r="A12" s="98"/>
      <c r="B12" s="1" t="s">
        <v>106</v>
      </c>
      <c r="C12" s="20">
        <v>5.6277920000000003</v>
      </c>
      <c r="D12" s="20">
        <v>6.2459030000000002</v>
      </c>
      <c r="E12" s="21">
        <v>10.983188433403356</v>
      </c>
      <c r="F12" s="20"/>
      <c r="G12" s="20">
        <v>32.356636999999999</v>
      </c>
      <c r="H12" s="20">
        <v>41.241850999999997</v>
      </c>
      <c r="I12" s="21">
        <v>27.460251817888221</v>
      </c>
    </row>
    <row r="13" spans="1:9" ht="13.05" customHeight="1" x14ac:dyDescent="0.3">
      <c r="A13" s="98"/>
      <c r="B13" s="1" t="s">
        <v>107</v>
      </c>
      <c r="C13" s="20">
        <v>4.148047</v>
      </c>
      <c r="D13" s="20">
        <v>3.1211319999999998</v>
      </c>
      <c r="E13" s="21">
        <v>-24.756590270071683</v>
      </c>
      <c r="F13" s="22"/>
      <c r="G13" s="20">
        <v>7.7672850000000002</v>
      </c>
      <c r="H13" s="20">
        <v>6.4646039999999996</v>
      </c>
      <c r="I13" s="21">
        <v>-16.77138150589299</v>
      </c>
    </row>
    <row r="14" spans="1:9" ht="13.05" customHeight="1" x14ac:dyDescent="0.3">
      <c r="A14" s="92" t="s">
        <v>108</v>
      </c>
      <c r="B14" s="23" t="s">
        <v>109</v>
      </c>
      <c r="C14" s="24">
        <v>10.166544999999999</v>
      </c>
      <c r="D14" s="24">
        <v>11.028404</v>
      </c>
      <c r="E14" s="25">
        <v>8.4774030902337074</v>
      </c>
      <c r="F14" s="20"/>
      <c r="G14" s="24">
        <v>74.099260000000001</v>
      </c>
      <c r="H14" s="24">
        <v>93.725173999999996</v>
      </c>
      <c r="I14" s="25">
        <v>26.485978402483369</v>
      </c>
    </row>
    <row r="15" spans="1:9" ht="13.05" customHeight="1" x14ac:dyDescent="0.3">
      <c r="A15" s="93"/>
      <c r="B15" s="1" t="s">
        <v>110</v>
      </c>
      <c r="C15" s="20">
        <v>2.3536000000000001E-2</v>
      </c>
      <c r="D15" s="20">
        <v>5.9399E-2</v>
      </c>
      <c r="E15" s="21">
        <v>152.37508497620667</v>
      </c>
      <c r="F15" s="20"/>
      <c r="G15" s="20">
        <v>0.226276</v>
      </c>
      <c r="H15" s="20">
        <v>0.36209999999999998</v>
      </c>
      <c r="I15" s="21">
        <v>60.025809188778283</v>
      </c>
    </row>
    <row r="16" spans="1:9" ht="13.05" customHeight="1" x14ac:dyDescent="0.3">
      <c r="A16" s="93"/>
      <c r="B16" s="1" t="s">
        <v>111</v>
      </c>
      <c r="C16" s="20">
        <v>4.0576780000000001</v>
      </c>
      <c r="D16" s="20">
        <v>4.2615889999999998</v>
      </c>
      <c r="E16" s="21">
        <v>5.0253125063151742</v>
      </c>
      <c r="F16" s="20"/>
      <c r="G16" s="20">
        <v>10.286686</v>
      </c>
      <c r="H16" s="20">
        <v>9.354711</v>
      </c>
      <c r="I16" s="21">
        <v>-9.0600121360756987</v>
      </c>
    </row>
    <row r="17" spans="1:9" ht="13.05" customHeight="1" x14ac:dyDescent="0.3">
      <c r="A17" s="93"/>
      <c r="B17" s="1" t="s">
        <v>112</v>
      </c>
      <c r="C17" s="20">
        <v>6.6585109999999998</v>
      </c>
      <c r="D17" s="20">
        <v>7.6228309999999997</v>
      </c>
      <c r="E17" s="21">
        <v>14.482517187401214</v>
      </c>
      <c r="F17" s="20"/>
      <c r="G17" s="20">
        <v>52.193658999999997</v>
      </c>
      <c r="H17" s="20">
        <v>63.946933999999999</v>
      </c>
      <c r="I17" s="21">
        <v>22.518587938048199</v>
      </c>
    </row>
    <row r="18" spans="1:9" ht="13.05" customHeight="1" x14ac:dyDescent="0.3">
      <c r="A18" s="94"/>
      <c r="B18" s="18" t="s">
        <v>113</v>
      </c>
      <c r="C18" s="22">
        <v>46.649239999999999</v>
      </c>
      <c r="D18" s="22">
        <v>49.477212000000002</v>
      </c>
      <c r="E18" s="26">
        <v>6.0622038001047827</v>
      </c>
      <c r="F18" s="22"/>
      <c r="G18" s="22">
        <v>344.060451</v>
      </c>
      <c r="H18" s="22">
        <v>361.93092300000001</v>
      </c>
      <c r="I18" s="26">
        <v>5.1939919127758145</v>
      </c>
    </row>
    <row r="19" spans="1:9" s="14" customFormat="1" ht="13.05" customHeight="1" x14ac:dyDescent="0.3">
      <c r="A19" s="68" t="s">
        <v>1</v>
      </c>
      <c r="B19" s="68"/>
      <c r="C19" s="83">
        <v>129.45095699999999</v>
      </c>
      <c r="D19" s="83">
        <v>139.09232399999999</v>
      </c>
      <c r="E19" s="84">
        <v>7.447891636675962</v>
      </c>
      <c r="F19" s="83"/>
      <c r="G19" s="83">
        <v>722.94436299999995</v>
      </c>
      <c r="H19" s="83">
        <v>805.61226299999998</v>
      </c>
      <c r="I19" s="84">
        <v>11.434891013874605</v>
      </c>
    </row>
    <row r="20" spans="1:9" ht="13.05" customHeight="1" x14ac:dyDescent="0.3">
      <c r="A20" s="13" t="s">
        <v>114</v>
      </c>
      <c r="C20" s="27"/>
      <c r="D20" s="27"/>
      <c r="E20" s="27"/>
      <c r="F20" s="27"/>
      <c r="G20" s="27"/>
      <c r="H20" s="27"/>
    </row>
  </sheetData>
  <mergeCells count="5">
    <mergeCell ref="A14:A18"/>
    <mergeCell ref="C2:E2"/>
    <mergeCell ref="G2:I2"/>
    <mergeCell ref="G3:H3"/>
    <mergeCell ref="A5:A1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M20"/>
  <sheetViews>
    <sheetView zoomScale="80" zoomScaleNormal="80" workbookViewId="0">
      <selection activeCell="A2" sqref="A2"/>
    </sheetView>
  </sheetViews>
  <sheetFormatPr defaultRowHeight="13.8" x14ac:dyDescent="0.3"/>
  <cols>
    <col min="1" max="1" width="17.44140625" style="1" bestFit="1" customWidth="1"/>
    <col min="2" max="16384" width="8.88671875" style="1"/>
  </cols>
  <sheetData>
    <row r="1" spans="1:13" ht="29.1" customHeight="1" x14ac:dyDescent="0.3">
      <c r="E1" s="99" t="s">
        <v>162</v>
      </c>
      <c r="F1" s="99"/>
      <c r="G1" s="99"/>
      <c r="H1" s="99"/>
      <c r="I1" s="99"/>
      <c r="J1" s="99"/>
      <c r="K1" s="99"/>
      <c r="L1" s="99"/>
      <c r="M1" s="1" t="str">
        <f>LOWER(L1)</f>
        <v/>
      </c>
    </row>
    <row r="2" spans="1:13" x14ac:dyDescent="0.3">
      <c r="A2" s="1" t="s">
        <v>137</v>
      </c>
      <c r="B2" s="1" t="s">
        <v>138</v>
      </c>
      <c r="C2" s="1" t="s">
        <v>139</v>
      </c>
    </row>
    <row r="3" spans="1:13" x14ac:dyDescent="0.3">
      <c r="A3" s="1" t="s">
        <v>140</v>
      </c>
      <c r="B3" s="7">
        <v>1.4245486168626802</v>
      </c>
      <c r="C3" s="7">
        <v>1.1709601873536302</v>
      </c>
    </row>
    <row r="4" spans="1:13" x14ac:dyDescent="0.3">
      <c r="A4" s="1" t="s">
        <v>141</v>
      </c>
      <c r="B4" s="7">
        <v>1.1926453536524764</v>
      </c>
      <c r="C4" s="7">
        <v>1.1709601873536302</v>
      </c>
    </row>
    <row r="5" spans="1:13" x14ac:dyDescent="0.3">
      <c r="A5" s="1" t="s">
        <v>150</v>
      </c>
      <c r="B5" s="7">
        <v>1.126387278449561</v>
      </c>
      <c r="C5" s="7">
        <v>1.405152224824356</v>
      </c>
    </row>
    <row r="6" spans="1:13" x14ac:dyDescent="0.3">
      <c r="A6" s="1" t="s">
        <v>42</v>
      </c>
      <c r="B6" s="7">
        <v>9.6405499420241849</v>
      </c>
      <c r="C6" s="7">
        <v>2.5761124121779861</v>
      </c>
    </row>
    <row r="7" spans="1:13" x14ac:dyDescent="0.3">
      <c r="A7" s="1" t="s">
        <v>45</v>
      </c>
      <c r="B7" s="7">
        <v>1.1760808348517475</v>
      </c>
      <c r="C7" s="7">
        <v>3.5128805620608898</v>
      </c>
    </row>
    <row r="8" spans="1:13" x14ac:dyDescent="0.3">
      <c r="A8" s="1" t="s">
        <v>46</v>
      </c>
      <c r="B8" s="7">
        <v>3.0147424217326484</v>
      </c>
      <c r="C8" s="7">
        <v>3.7470725995316161</v>
      </c>
    </row>
    <row r="9" spans="1:13" x14ac:dyDescent="0.3">
      <c r="A9" s="1" t="s">
        <v>142</v>
      </c>
      <c r="B9" s="7">
        <v>4.604936226602617</v>
      </c>
      <c r="C9" s="7">
        <v>4.4496487119437944</v>
      </c>
    </row>
    <row r="10" spans="1:13" x14ac:dyDescent="0.3">
      <c r="A10" s="1" t="s">
        <v>43</v>
      </c>
      <c r="B10" s="7">
        <v>5.035613715421567</v>
      </c>
      <c r="C10" s="7">
        <v>4.6838407494145207</v>
      </c>
    </row>
    <row r="11" spans="1:13" x14ac:dyDescent="0.3">
      <c r="A11" s="1" t="s">
        <v>57</v>
      </c>
      <c r="B11" s="7">
        <v>6.4270332946827891</v>
      </c>
      <c r="C11" s="7">
        <v>5.1522248243559723</v>
      </c>
    </row>
    <row r="12" spans="1:13" x14ac:dyDescent="0.3">
      <c r="A12" s="1" t="s">
        <v>52</v>
      </c>
      <c r="B12" s="7">
        <v>3.7104522113632599</v>
      </c>
      <c r="C12" s="7">
        <v>6.7915690866510543</v>
      </c>
    </row>
    <row r="13" spans="1:13" x14ac:dyDescent="0.3">
      <c r="A13" s="1" t="s">
        <v>44</v>
      </c>
      <c r="B13" s="7">
        <v>5.2178234222295847</v>
      </c>
      <c r="C13" s="7">
        <v>7.2599531615925059</v>
      </c>
    </row>
    <row r="14" spans="1:13" x14ac:dyDescent="0.3">
      <c r="A14" s="1" t="s">
        <v>50</v>
      </c>
      <c r="B14" s="7">
        <v>5.8804041742587376</v>
      </c>
      <c r="C14" s="7">
        <v>7.9625292740046847</v>
      </c>
    </row>
    <row r="15" spans="1:13" x14ac:dyDescent="0.3">
      <c r="A15" s="1" t="s">
        <v>49</v>
      </c>
      <c r="B15" s="7">
        <v>7.1061785655126721</v>
      </c>
      <c r="C15" s="7">
        <v>8.4309133489461363</v>
      </c>
    </row>
    <row r="16" spans="1:13" x14ac:dyDescent="0.3">
      <c r="A16" s="1" t="s">
        <v>48</v>
      </c>
      <c r="B16" s="7">
        <v>5.8472751366572799</v>
      </c>
      <c r="C16" s="7">
        <v>9.3676814988290413</v>
      </c>
    </row>
    <row r="17" spans="1:5" x14ac:dyDescent="0.3">
      <c r="A17" s="1" t="s">
        <v>41</v>
      </c>
      <c r="B17" s="7">
        <v>15.090276627463972</v>
      </c>
      <c r="C17" s="7">
        <v>9.3676814988290413</v>
      </c>
    </row>
    <row r="18" spans="1:5" x14ac:dyDescent="0.3">
      <c r="A18" s="1" t="s">
        <v>51</v>
      </c>
      <c r="B18" s="8">
        <v>23.505052178234223</v>
      </c>
      <c r="C18" s="8">
        <v>22.950819672131146</v>
      </c>
    </row>
    <row r="20" spans="1:5" x14ac:dyDescent="0.3">
      <c r="E20" s="13" t="s">
        <v>58</v>
      </c>
    </row>
  </sheetData>
  <mergeCells count="1">
    <mergeCell ref="E1:L1"/>
  </mergeCells>
  <pageMargins left="0.70866141732283472" right="0.70866141732283472" top="0.74803149606299213" bottom="0.74803149606299213" header="0.31496062992125984" footer="0.31496062992125984"/>
  <pageSetup paperSize="9" orientation="landscape" horizontalDpi="4294967293" verticalDpi="4294967293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20"/>
  <sheetViews>
    <sheetView zoomScale="80" zoomScaleNormal="80" workbookViewId="0">
      <selection activeCell="A2" sqref="A2"/>
    </sheetView>
  </sheetViews>
  <sheetFormatPr defaultColWidth="8.77734375" defaultRowHeight="13.8" x14ac:dyDescent="0.3"/>
  <cols>
    <col min="1" max="1" width="24.77734375" style="1" customWidth="1"/>
    <col min="2" max="2" width="10.5546875" style="1" customWidth="1"/>
    <col min="3" max="3" width="11.21875" style="1" customWidth="1"/>
    <col min="4" max="7" width="8.77734375" style="1"/>
    <col min="8" max="8" width="8.77734375" style="1" customWidth="1"/>
    <col min="9" max="10" width="9.44140625" style="1" bestFit="1" customWidth="1"/>
    <col min="11" max="12" width="10.77734375" style="1" bestFit="1" customWidth="1"/>
    <col min="13" max="16384" width="8.77734375" style="1"/>
  </cols>
  <sheetData>
    <row r="1" spans="1:9" s="14" customFormat="1" ht="21.6" customHeight="1" x14ac:dyDescent="0.3">
      <c r="A1" s="6"/>
      <c r="B1" s="14" t="s">
        <v>143</v>
      </c>
      <c r="D1" s="85" t="s">
        <v>163</v>
      </c>
      <c r="E1" s="1"/>
      <c r="F1" s="6"/>
      <c r="G1" s="6"/>
      <c r="H1" s="6"/>
      <c r="I1" s="6"/>
    </row>
    <row r="2" spans="1:9" s="14" customFormat="1" ht="14.55" customHeight="1" x14ac:dyDescent="0.3">
      <c r="A2" s="59"/>
      <c r="B2" s="60" t="s">
        <v>144</v>
      </c>
      <c r="C2" s="60" t="s">
        <v>125</v>
      </c>
    </row>
    <row r="3" spans="1:9" x14ac:dyDescent="0.3">
      <c r="A3" s="1" t="s">
        <v>10</v>
      </c>
      <c r="B3" s="61">
        <v>13.062391879959259</v>
      </c>
      <c r="C3" s="61">
        <v>9.9096258844646421</v>
      </c>
    </row>
    <row r="4" spans="1:9" x14ac:dyDescent="0.3">
      <c r="A4" s="1" t="s">
        <v>9</v>
      </c>
      <c r="B4" s="61">
        <v>12.852520113279645</v>
      </c>
      <c r="C4" s="61">
        <v>20.746379704745781</v>
      </c>
    </row>
    <row r="5" spans="1:9" ht="14.55" customHeight="1" x14ac:dyDescent="0.3">
      <c r="A5" s="1" t="s">
        <v>126</v>
      </c>
      <c r="B5" s="61">
        <v>-5.4611076838189518</v>
      </c>
      <c r="C5" s="61">
        <v>5.4799316209383786</v>
      </c>
    </row>
    <row r="6" spans="1:9" x14ac:dyDescent="0.3">
      <c r="A6" s="1" t="s">
        <v>127</v>
      </c>
      <c r="B6" s="61">
        <v>-2.7080560480039173</v>
      </c>
      <c r="C6" s="61">
        <v>1.0225630267993728</v>
      </c>
    </row>
    <row r="7" spans="1:9" x14ac:dyDescent="0.3">
      <c r="A7" s="1" t="s">
        <v>128</v>
      </c>
      <c r="B7" s="61">
        <v>-1.5169894380266711</v>
      </c>
      <c r="C7" s="61">
        <v>2.4407972700412466</v>
      </c>
    </row>
    <row r="8" spans="1:9" x14ac:dyDescent="0.3">
      <c r="A8" s="1" t="s">
        <v>129</v>
      </c>
      <c r="B8" s="61">
        <v>0.53914220608097574</v>
      </c>
      <c r="C8" s="61">
        <v>5.1270486500542711</v>
      </c>
    </row>
    <row r="9" spans="1:9" ht="14.55" customHeight="1" x14ac:dyDescent="0.3">
      <c r="A9" s="1" t="s">
        <v>130</v>
      </c>
      <c r="B9" s="61">
        <v>11.445255529539121</v>
      </c>
      <c r="C9" s="61">
        <v>23.943328326018396</v>
      </c>
    </row>
    <row r="10" spans="1:9" ht="14.55" customHeight="1" x14ac:dyDescent="0.3">
      <c r="A10" s="1" t="s">
        <v>131</v>
      </c>
      <c r="B10" s="61">
        <v>-4.4058067878598939</v>
      </c>
      <c r="C10" s="61">
        <v>-5.9971485881029674</v>
      </c>
    </row>
    <row r="11" spans="1:9" ht="14.55" customHeight="1" x14ac:dyDescent="0.3">
      <c r="A11" s="1" t="s">
        <v>132</v>
      </c>
      <c r="B11" s="61">
        <v>5.4508422295180576</v>
      </c>
      <c r="C11" s="61">
        <v>10.37870195661686</v>
      </c>
    </row>
    <row r="12" spans="1:9" x14ac:dyDescent="0.3">
      <c r="A12" s="1" t="s">
        <v>133</v>
      </c>
      <c r="B12" s="61">
        <v>18.928234714814899</v>
      </c>
      <c r="C12" s="61">
        <v>22.13316078935004</v>
      </c>
    </row>
    <row r="13" spans="1:9" ht="14.55" customHeight="1" x14ac:dyDescent="0.3">
      <c r="A13" s="1" t="s">
        <v>71</v>
      </c>
      <c r="B13" s="61">
        <v>2.0731228814531608</v>
      </c>
      <c r="C13" s="61">
        <v>0.8108141997317615</v>
      </c>
    </row>
    <row r="14" spans="1:9" s="14" customFormat="1" x14ac:dyDescent="0.3">
      <c r="A14" s="14" t="s">
        <v>134</v>
      </c>
      <c r="B14" s="61">
        <v>5.3210435703465304</v>
      </c>
      <c r="C14" s="62">
        <v>10.055584490487538</v>
      </c>
    </row>
    <row r="19" spans="4:11" x14ac:dyDescent="0.3">
      <c r="D19" s="13" t="s">
        <v>135</v>
      </c>
      <c r="K19" s="13"/>
    </row>
    <row r="20" spans="4:11" x14ac:dyDescent="0.3">
      <c r="D20" s="13" t="s">
        <v>136</v>
      </c>
      <c r="K20" s="13"/>
    </row>
  </sheetData>
  <pageMargins left="0.7" right="0.7" top="0.75" bottom="0.75" header="0.3" footer="0.3"/>
  <pageSetup paperSize="9"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1"/>
  <sheetViews>
    <sheetView zoomScale="80" zoomScaleNormal="80" workbookViewId="0">
      <selection activeCell="A2" sqref="A2"/>
    </sheetView>
  </sheetViews>
  <sheetFormatPr defaultRowHeight="13.8" x14ac:dyDescent="0.3"/>
  <cols>
    <col min="1" max="1" width="27.77734375" style="1" customWidth="1"/>
    <col min="2" max="3" width="8.88671875" style="1"/>
    <col min="4" max="4" width="3.77734375" style="1" customWidth="1"/>
    <col min="5" max="6" width="8.88671875" style="1"/>
    <col min="7" max="7" width="4.77734375" style="1" customWidth="1"/>
    <col min="8" max="16384" width="8.88671875" style="1"/>
  </cols>
  <sheetData>
    <row r="1" spans="1:9" x14ac:dyDescent="0.3">
      <c r="A1" s="63" t="s">
        <v>152</v>
      </c>
      <c r="C1" s="2"/>
      <c r="D1" s="2"/>
      <c r="E1" s="2"/>
      <c r="F1" s="2"/>
      <c r="G1" s="2"/>
      <c r="H1" s="2"/>
      <c r="I1" s="2"/>
    </row>
    <row r="2" spans="1:9" ht="13.05" customHeight="1" x14ac:dyDescent="0.3">
      <c r="A2" s="23"/>
      <c r="B2" s="86" t="s">
        <v>35</v>
      </c>
      <c r="C2" s="86"/>
      <c r="D2" s="23"/>
      <c r="E2" s="86" t="s">
        <v>36</v>
      </c>
      <c r="F2" s="86"/>
      <c r="G2" s="23"/>
      <c r="H2" s="86" t="s">
        <v>37</v>
      </c>
      <c r="I2" s="86"/>
    </row>
    <row r="3" spans="1:9" ht="13.05" customHeight="1" x14ac:dyDescent="0.3">
      <c r="A3" s="18"/>
      <c r="B3" s="19" t="s">
        <v>38</v>
      </c>
      <c r="C3" s="19" t="s">
        <v>4</v>
      </c>
      <c r="D3" s="19"/>
      <c r="E3" s="19" t="s">
        <v>39</v>
      </c>
      <c r="F3" s="19" t="s">
        <v>4</v>
      </c>
      <c r="G3" s="19"/>
      <c r="H3" s="19" t="s">
        <v>40</v>
      </c>
      <c r="I3" s="19" t="s">
        <v>4</v>
      </c>
    </row>
    <row r="4" spans="1:9" ht="13.05" customHeight="1" x14ac:dyDescent="0.3">
      <c r="A4" s="1" t="s">
        <v>29</v>
      </c>
      <c r="B4" s="44">
        <v>2088</v>
      </c>
      <c r="C4" s="57">
        <f>B4/B$10*100</f>
        <v>17.599460552933245</v>
      </c>
      <c r="D4" s="58"/>
      <c r="E4" s="44">
        <v>86049</v>
      </c>
      <c r="F4" s="57">
        <f>E4/E$10*100</f>
        <v>62.093953681629742</v>
      </c>
      <c r="G4" s="44"/>
      <c r="H4" s="44">
        <v>436090.74999999988</v>
      </c>
      <c r="I4" s="57">
        <f>H4/H$10*100</f>
        <v>47.711470398053379</v>
      </c>
    </row>
    <row r="5" spans="1:9" ht="13.05" customHeight="1" x14ac:dyDescent="0.3">
      <c r="A5" s="1" t="s">
        <v>30</v>
      </c>
      <c r="B5" s="44">
        <v>87</v>
      </c>
      <c r="C5" s="57">
        <f t="shared" ref="C5:C10" si="0">B5/B$10*100</f>
        <v>0.73331085637221849</v>
      </c>
      <c r="D5" s="58"/>
      <c r="E5" s="44">
        <v>6168</v>
      </c>
      <c r="F5" s="57">
        <f t="shared" ref="F5:F10" si="1">E5/E$10*100</f>
        <v>4.4509001418760503</v>
      </c>
      <c r="G5" s="44"/>
      <c r="H5" s="44">
        <v>32690.759999999995</v>
      </c>
      <c r="I5" s="57">
        <f t="shared" ref="I5:I10" si="2">H5/H$10*100</f>
        <v>3.5766047044792115</v>
      </c>
    </row>
    <row r="6" spans="1:9" ht="13.05" customHeight="1" x14ac:dyDescent="0.3">
      <c r="A6" s="1" t="s">
        <v>31</v>
      </c>
      <c r="B6" s="44">
        <v>337</v>
      </c>
      <c r="C6" s="57">
        <f t="shared" si="0"/>
        <v>2.8405259608900875</v>
      </c>
      <c r="D6" s="58"/>
      <c r="E6" s="44">
        <v>11605.71</v>
      </c>
      <c r="F6" s="57">
        <f t="shared" si="1"/>
        <v>8.3748145728878551</v>
      </c>
      <c r="G6" s="44"/>
      <c r="H6" s="44">
        <v>57528.570000000007</v>
      </c>
      <c r="I6" s="57">
        <f t="shared" si="2"/>
        <v>6.294040092795691</v>
      </c>
    </row>
    <row r="7" spans="1:9" ht="13.05" customHeight="1" x14ac:dyDescent="0.3">
      <c r="A7" s="1" t="s">
        <v>32</v>
      </c>
      <c r="B7" s="44">
        <v>709</v>
      </c>
      <c r="C7" s="57">
        <f t="shared" si="0"/>
        <v>5.9760620364126771</v>
      </c>
      <c r="D7" s="58"/>
      <c r="E7" s="44">
        <v>9351</v>
      </c>
      <c r="F7" s="57">
        <f t="shared" si="1"/>
        <v>6.747789757892825</v>
      </c>
      <c r="G7" s="44"/>
      <c r="H7" s="44">
        <v>76628.439999999973</v>
      </c>
      <c r="I7" s="57">
        <f t="shared" si="2"/>
        <v>8.3837034991203296</v>
      </c>
    </row>
    <row r="8" spans="1:9" ht="13.05" customHeight="1" x14ac:dyDescent="0.3">
      <c r="A8" s="1" t="s">
        <v>33</v>
      </c>
      <c r="B8" s="44">
        <v>8429</v>
      </c>
      <c r="C8" s="57">
        <f t="shared" si="0"/>
        <v>71.046864463924479</v>
      </c>
      <c r="D8" s="58"/>
      <c r="E8" s="44">
        <v>20473</v>
      </c>
      <c r="F8" s="57">
        <f t="shared" si="1"/>
        <v>14.773553599972175</v>
      </c>
      <c r="G8" s="44"/>
      <c r="H8" s="44">
        <v>272866.07000000007</v>
      </c>
      <c r="I8" s="57">
        <f t="shared" si="2"/>
        <v>29.853514254632017</v>
      </c>
    </row>
    <row r="9" spans="1:9" ht="13.05" customHeight="1" x14ac:dyDescent="0.3">
      <c r="A9" s="1" t="s">
        <v>34</v>
      </c>
      <c r="B9" s="44">
        <v>214</v>
      </c>
      <c r="C9" s="57">
        <f t="shared" si="0"/>
        <v>1.8037761294672958</v>
      </c>
      <c r="D9" s="58"/>
      <c r="E9" s="44">
        <v>4932</v>
      </c>
      <c r="F9" s="57">
        <f t="shared" si="1"/>
        <v>3.5589882457413555</v>
      </c>
      <c r="G9" s="44"/>
      <c r="H9" s="44">
        <v>38211.99</v>
      </c>
      <c r="I9" s="57">
        <f t="shared" si="2"/>
        <v>4.1806670509193609</v>
      </c>
    </row>
    <row r="10" spans="1:9" s="14" customFormat="1" ht="13.05" customHeight="1" x14ac:dyDescent="0.3">
      <c r="A10" s="68" t="s">
        <v>1</v>
      </c>
      <c r="B10" s="69">
        <v>11864</v>
      </c>
      <c r="C10" s="70">
        <f t="shared" si="0"/>
        <v>100</v>
      </c>
      <c r="D10" s="71"/>
      <c r="E10" s="69">
        <v>138578.71</v>
      </c>
      <c r="F10" s="70">
        <f t="shared" si="1"/>
        <v>100</v>
      </c>
      <c r="G10" s="69"/>
      <c r="H10" s="69">
        <v>914016.58</v>
      </c>
      <c r="I10" s="70">
        <f t="shared" si="2"/>
        <v>100</v>
      </c>
    </row>
    <row r="11" spans="1:9" ht="13.05" customHeight="1" x14ac:dyDescent="0.3">
      <c r="A11" s="13" t="s">
        <v>58</v>
      </c>
    </row>
  </sheetData>
  <mergeCells count="3">
    <mergeCell ref="B2:C2"/>
    <mergeCell ref="E2:F2"/>
    <mergeCell ref="H2:I2"/>
  </mergeCells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5"/>
  <sheetViews>
    <sheetView zoomScale="80" zoomScaleNormal="80" workbookViewId="0">
      <selection activeCell="A2" sqref="A2"/>
    </sheetView>
  </sheetViews>
  <sheetFormatPr defaultColWidth="8.77734375" defaultRowHeight="13.8" x14ac:dyDescent="0.3"/>
  <cols>
    <col min="1" max="1" width="40.33203125" style="1" customWidth="1"/>
    <col min="2" max="3" width="7.5546875" style="1" customWidth="1"/>
    <col min="4" max="4" width="3.5546875" style="1" customWidth="1"/>
    <col min="5" max="6" width="7.5546875" style="1" customWidth="1"/>
    <col min="7" max="7" width="3.5546875" style="1" customWidth="1"/>
    <col min="8" max="9" width="7.5546875" style="1" customWidth="1"/>
    <col min="10" max="16384" width="8.77734375" style="1"/>
  </cols>
  <sheetData>
    <row r="1" spans="1:13" ht="13.8" customHeight="1" x14ac:dyDescent="0.3">
      <c r="A1" s="64" t="s">
        <v>153</v>
      </c>
      <c r="C1" s="64"/>
      <c r="D1" s="64"/>
      <c r="E1" s="64"/>
      <c r="F1" s="64"/>
      <c r="G1" s="64"/>
      <c r="H1" s="64"/>
      <c r="I1" s="64"/>
      <c r="J1" s="1" t="str">
        <f>LOWER(I1)</f>
        <v/>
      </c>
    </row>
    <row r="2" spans="1:13" x14ac:dyDescent="0.3">
      <c r="A2" s="23"/>
      <c r="B2" s="86" t="s">
        <v>35</v>
      </c>
      <c r="C2" s="86"/>
      <c r="D2" s="55"/>
      <c r="E2" s="86" t="s">
        <v>36</v>
      </c>
      <c r="F2" s="86"/>
      <c r="G2" s="55"/>
      <c r="H2" s="86" t="s">
        <v>37</v>
      </c>
      <c r="I2" s="86"/>
    </row>
    <row r="3" spans="1:13" x14ac:dyDescent="0.3">
      <c r="A3" s="18"/>
      <c r="B3" s="19" t="s">
        <v>38</v>
      </c>
      <c r="C3" s="19" t="s">
        <v>4</v>
      </c>
      <c r="D3" s="19"/>
      <c r="E3" s="19" t="s">
        <v>145</v>
      </c>
      <c r="F3" s="19" t="s">
        <v>4</v>
      </c>
      <c r="G3" s="19"/>
      <c r="H3" s="19" t="s">
        <v>40</v>
      </c>
      <c r="I3" s="19" t="s">
        <v>4</v>
      </c>
    </row>
    <row r="4" spans="1:13" x14ac:dyDescent="0.3">
      <c r="A4" s="10" t="s">
        <v>86</v>
      </c>
      <c r="B4" s="5">
        <v>1657</v>
      </c>
      <c r="C4" s="56">
        <v>13.966621712744438</v>
      </c>
      <c r="D4" s="56"/>
      <c r="E4" s="5">
        <v>15033</v>
      </c>
      <c r="F4" s="56">
        <v>10.847986678473195</v>
      </c>
      <c r="G4" s="56"/>
      <c r="H4" s="5">
        <v>120724.80000000002</v>
      </c>
      <c r="I4" s="56">
        <v>13.208163029165181</v>
      </c>
    </row>
    <row r="5" spans="1:13" x14ac:dyDescent="0.3">
      <c r="A5" s="10" t="s">
        <v>87</v>
      </c>
      <c r="B5" s="5">
        <v>2411</v>
      </c>
      <c r="C5" s="56">
        <v>20.321982467970333</v>
      </c>
      <c r="D5" s="56"/>
      <c r="E5" s="5">
        <v>16762</v>
      </c>
      <c r="F5" s="56">
        <v>12.095653076868734</v>
      </c>
      <c r="G5" s="56"/>
      <c r="H5" s="5">
        <v>126559.67000000003</v>
      </c>
      <c r="I5" s="56">
        <v>13.84653985160751</v>
      </c>
    </row>
    <row r="6" spans="1:13" ht="13.05" customHeight="1" x14ac:dyDescent="0.3">
      <c r="A6" s="10" t="s">
        <v>88</v>
      </c>
      <c r="B6" s="5">
        <v>1424</v>
      </c>
      <c r="C6" s="56">
        <v>12.002697235333782</v>
      </c>
      <c r="D6" s="56"/>
      <c r="E6" s="5">
        <v>9782</v>
      </c>
      <c r="F6" s="56">
        <v>7.0588043430336453</v>
      </c>
      <c r="G6" s="56"/>
      <c r="H6" s="5">
        <v>81422.900000000052</v>
      </c>
      <c r="I6" s="56">
        <v>8.9082519706590055</v>
      </c>
    </row>
    <row r="7" spans="1:13" x14ac:dyDescent="0.3">
      <c r="A7" s="10" t="s">
        <v>89</v>
      </c>
      <c r="B7" s="5">
        <v>1127</v>
      </c>
      <c r="C7" s="56">
        <v>9.499325691166554</v>
      </c>
      <c r="D7" s="56"/>
      <c r="E7" s="5">
        <v>30030.71</v>
      </c>
      <c r="F7" s="56">
        <v>21.670507684766296</v>
      </c>
      <c r="G7" s="56"/>
      <c r="H7" s="5">
        <v>128765.18999999997</v>
      </c>
      <c r="I7" s="56">
        <v>14.08783963196816</v>
      </c>
    </row>
    <row r="8" spans="1:13" x14ac:dyDescent="0.3">
      <c r="A8" s="10" t="s">
        <v>90</v>
      </c>
      <c r="B8" s="5">
        <v>2916</v>
      </c>
      <c r="C8" s="56">
        <v>24.578556979096426</v>
      </c>
      <c r="D8" s="56"/>
      <c r="E8" s="5">
        <v>45181</v>
      </c>
      <c r="F8" s="56">
        <v>32.603132183868652</v>
      </c>
      <c r="G8" s="56"/>
      <c r="H8" s="5">
        <v>291698.21999999997</v>
      </c>
      <c r="I8" s="56">
        <v>31.91388716384116</v>
      </c>
    </row>
    <row r="9" spans="1:13" x14ac:dyDescent="0.3">
      <c r="A9" s="10" t="s">
        <v>91</v>
      </c>
      <c r="B9" s="5">
        <v>990</v>
      </c>
      <c r="C9" s="56">
        <v>8.344571813890763</v>
      </c>
      <c r="D9" s="56"/>
      <c r="E9" s="5">
        <v>11374</v>
      </c>
      <c r="F9" s="56">
        <v>8.2076099568252587</v>
      </c>
      <c r="G9" s="56"/>
      <c r="H9" s="5">
        <v>78966.559999999998</v>
      </c>
      <c r="I9" s="56">
        <v>8.6395106749595278</v>
      </c>
    </row>
    <row r="10" spans="1:13" x14ac:dyDescent="0.3">
      <c r="A10" s="10" t="s">
        <v>92</v>
      </c>
      <c r="B10" s="5">
        <v>1339</v>
      </c>
      <c r="C10" s="56">
        <v>11.286244099797708</v>
      </c>
      <c r="D10" s="56"/>
      <c r="E10" s="5">
        <v>10416</v>
      </c>
      <c r="F10" s="56">
        <v>7.5163060761642253</v>
      </c>
      <c r="G10" s="56"/>
      <c r="H10" s="5">
        <v>85879.239999999976</v>
      </c>
      <c r="I10" s="56">
        <v>9.3958076777994517</v>
      </c>
    </row>
    <row r="11" spans="1:13" s="14" customFormat="1" x14ac:dyDescent="0.3">
      <c r="A11" s="65" t="s">
        <v>1</v>
      </c>
      <c r="B11" s="72">
        <v>11864</v>
      </c>
      <c r="C11" s="73">
        <v>100</v>
      </c>
      <c r="D11" s="73"/>
      <c r="E11" s="72">
        <v>138578.71</v>
      </c>
      <c r="F11" s="73">
        <v>100</v>
      </c>
      <c r="G11" s="73"/>
      <c r="H11" s="72">
        <v>914016.58000000007</v>
      </c>
      <c r="I11" s="73">
        <v>100</v>
      </c>
    </row>
    <row r="12" spans="1:13" x14ac:dyDescent="0.3">
      <c r="A12" s="13" t="s">
        <v>58</v>
      </c>
    </row>
    <row r="15" spans="1:13" x14ac:dyDescent="0.3">
      <c r="M15" s="1" t="s">
        <v>146</v>
      </c>
    </row>
  </sheetData>
  <mergeCells count="3">
    <mergeCell ref="B2:C2"/>
    <mergeCell ref="E2:F2"/>
    <mergeCell ref="H2:I2"/>
  </mergeCells>
  <pageMargins left="0.31496062992125984" right="0.31496062992125984" top="0.74803149606299213" bottom="0.74803149606299213" header="0.31496062992125984" footer="0.31496062992125984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9"/>
  <sheetViews>
    <sheetView zoomScale="80" zoomScaleNormal="80" workbookViewId="0">
      <selection activeCell="A2" sqref="A2"/>
    </sheetView>
  </sheetViews>
  <sheetFormatPr defaultColWidth="8.77734375" defaultRowHeight="13.8" x14ac:dyDescent="0.3"/>
  <cols>
    <col min="1" max="1" width="17.21875" style="1" bestFit="1" customWidth="1"/>
    <col min="2" max="3" width="12.5546875" style="1" customWidth="1"/>
    <col min="4" max="4" width="3.5546875" style="1" customWidth="1"/>
    <col min="5" max="6" width="12.5546875" style="1" customWidth="1"/>
    <col min="7" max="16384" width="8.77734375" style="1"/>
  </cols>
  <sheetData>
    <row r="1" spans="1:6" x14ac:dyDescent="0.3">
      <c r="A1" s="3" t="s">
        <v>154</v>
      </c>
      <c r="C1" s="2"/>
      <c r="D1" s="2"/>
      <c r="E1" s="2"/>
      <c r="F1" s="2"/>
    </row>
    <row r="2" spans="1:6" ht="13.05" customHeight="1" x14ac:dyDescent="0.3">
      <c r="A2" s="23"/>
      <c r="B2" s="86" t="s">
        <v>53</v>
      </c>
      <c r="C2" s="86"/>
      <c r="D2" s="23"/>
      <c r="E2" s="86" t="s">
        <v>56</v>
      </c>
      <c r="F2" s="86"/>
    </row>
    <row r="3" spans="1:6" ht="13.05" customHeight="1" x14ac:dyDescent="0.3">
      <c r="A3" s="18"/>
      <c r="B3" s="19" t="s">
        <v>23</v>
      </c>
      <c r="C3" s="19" t="s">
        <v>4</v>
      </c>
      <c r="D3" s="19"/>
      <c r="E3" s="19" t="s">
        <v>54</v>
      </c>
      <c r="F3" s="48" t="s">
        <v>4</v>
      </c>
    </row>
    <row r="4" spans="1:6" ht="13.05" customHeight="1" x14ac:dyDescent="0.3">
      <c r="A4" s="1" t="s">
        <v>41</v>
      </c>
      <c r="B4" s="50">
        <v>18214</v>
      </c>
      <c r="C4" s="53">
        <v>13.4</v>
      </c>
      <c r="D4" s="53"/>
      <c r="E4" s="49">
        <v>89.8</v>
      </c>
      <c r="F4" s="53">
        <v>12.2</v>
      </c>
    </row>
    <row r="5" spans="1:6" ht="13.05" customHeight="1" x14ac:dyDescent="0.3">
      <c r="A5" s="54" t="s">
        <v>55</v>
      </c>
      <c r="B5" s="50">
        <v>1900</v>
      </c>
      <c r="C5" s="53">
        <v>1.4</v>
      </c>
      <c r="D5" s="53"/>
      <c r="E5" s="49">
        <v>13.9</v>
      </c>
      <c r="F5" s="53">
        <v>1.9</v>
      </c>
    </row>
    <row r="6" spans="1:6" ht="13.05" customHeight="1" x14ac:dyDescent="0.3">
      <c r="A6" s="54" t="s">
        <v>42</v>
      </c>
      <c r="B6" s="50">
        <v>2940</v>
      </c>
      <c r="C6" s="53">
        <v>2.2000000000000002</v>
      </c>
      <c r="D6" s="53"/>
      <c r="E6" s="49">
        <v>20.6</v>
      </c>
      <c r="F6" s="53">
        <v>2.8</v>
      </c>
    </row>
    <row r="7" spans="1:6" ht="13.05" customHeight="1" x14ac:dyDescent="0.3">
      <c r="A7" s="54" t="s">
        <v>57</v>
      </c>
      <c r="B7" s="50">
        <v>17428</v>
      </c>
      <c r="C7" s="53">
        <v>12.8</v>
      </c>
      <c r="D7" s="53"/>
      <c r="E7" s="49">
        <v>48.8</v>
      </c>
      <c r="F7" s="53">
        <v>6.6</v>
      </c>
    </row>
    <row r="8" spans="1:6" ht="13.05" customHeight="1" x14ac:dyDescent="0.3">
      <c r="A8" s="54" t="s">
        <v>43</v>
      </c>
      <c r="B8" s="50">
        <v>5810</v>
      </c>
      <c r="C8" s="53">
        <v>4.3</v>
      </c>
      <c r="D8" s="53"/>
      <c r="E8" s="49">
        <v>38.6</v>
      </c>
      <c r="F8" s="53">
        <v>5.3</v>
      </c>
    </row>
    <row r="9" spans="1:6" ht="13.05" customHeight="1" x14ac:dyDescent="0.3">
      <c r="A9" s="54" t="s">
        <v>44</v>
      </c>
      <c r="B9" s="50">
        <v>22371</v>
      </c>
      <c r="C9" s="53">
        <v>16.399999999999999</v>
      </c>
      <c r="D9" s="53"/>
      <c r="E9" s="49">
        <v>96.5</v>
      </c>
      <c r="F9" s="53">
        <v>13.1</v>
      </c>
    </row>
    <row r="10" spans="1:6" ht="13.05" customHeight="1" x14ac:dyDescent="0.3">
      <c r="A10" s="54" t="s">
        <v>45</v>
      </c>
      <c r="B10" s="50">
        <v>4461</v>
      </c>
      <c r="C10" s="53">
        <v>3.3</v>
      </c>
      <c r="D10" s="53"/>
      <c r="E10" s="49">
        <v>38</v>
      </c>
      <c r="F10" s="53">
        <v>5.2</v>
      </c>
    </row>
    <row r="11" spans="1:6" ht="13.05" customHeight="1" x14ac:dyDescent="0.3">
      <c r="A11" s="54" t="s">
        <v>46</v>
      </c>
      <c r="B11" s="50">
        <v>11896</v>
      </c>
      <c r="C11" s="53">
        <v>8.6999999999999993</v>
      </c>
      <c r="D11" s="53"/>
      <c r="E11" s="49">
        <v>43.7</v>
      </c>
      <c r="F11" s="53">
        <v>5.9</v>
      </c>
    </row>
    <row r="12" spans="1:6" ht="13.05" customHeight="1" x14ac:dyDescent="0.3">
      <c r="A12" s="54" t="s">
        <v>47</v>
      </c>
      <c r="B12" s="50">
        <v>1626</v>
      </c>
      <c r="C12" s="53">
        <v>1.2</v>
      </c>
      <c r="D12" s="53"/>
      <c r="E12" s="49">
        <v>9</v>
      </c>
      <c r="F12" s="53">
        <v>1.2</v>
      </c>
    </row>
    <row r="13" spans="1:6" ht="13.05" customHeight="1" x14ac:dyDescent="0.3">
      <c r="A13" s="54" t="s">
        <v>48</v>
      </c>
      <c r="B13" s="50">
        <v>7364</v>
      </c>
      <c r="C13" s="53">
        <v>5.4</v>
      </c>
      <c r="D13" s="53"/>
      <c r="E13" s="49">
        <v>44.6</v>
      </c>
      <c r="F13" s="53">
        <v>6.1</v>
      </c>
    </row>
    <row r="14" spans="1:6" ht="13.05" customHeight="1" x14ac:dyDescent="0.3">
      <c r="A14" s="54" t="s">
        <v>49</v>
      </c>
      <c r="B14" s="50">
        <v>14011</v>
      </c>
      <c r="C14" s="53">
        <v>10.3</v>
      </c>
      <c r="D14" s="53"/>
      <c r="E14" s="49">
        <v>73.7</v>
      </c>
      <c r="F14" s="53">
        <v>10</v>
      </c>
    </row>
    <row r="15" spans="1:6" ht="13.05" customHeight="1" x14ac:dyDescent="0.3">
      <c r="A15" s="54" t="s">
        <v>50</v>
      </c>
      <c r="B15" s="50">
        <v>4201</v>
      </c>
      <c r="C15" s="53">
        <v>3.1</v>
      </c>
      <c r="D15" s="53"/>
      <c r="E15" s="49">
        <v>23.8</v>
      </c>
      <c r="F15" s="53">
        <v>3.2</v>
      </c>
    </row>
    <row r="16" spans="1:6" ht="13.05" customHeight="1" x14ac:dyDescent="0.3">
      <c r="A16" s="54" t="s">
        <v>51</v>
      </c>
      <c r="B16" s="50">
        <v>18696</v>
      </c>
      <c r="C16" s="53">
        <v>13.7</v>
      </c>
      <c r="D16" s="53"/>
      <c r="E16" s="49">
        <v>153.5</v>
      </c>
      <c r="F16" s="53">
        <v>20.9</v>
      </c>
    </row>
    <row r="17" spans="1:6" ht="13.05" customHeight="1" x14ac:dyDescent="0.3">
      <c r="A17" s="54" t="s">
        <v>52</v>
      </c>
      <c r="B17" s="50">
        <v>5463</v>
      </c>
      <c r="C17" s="53">
        <v>4</v>
      </c>
      <c r="D17" s="53"/>
      <c r="E17" s="49">
        <v>41.5</v>
      </c>
      <c r="F17" s="53">
        <v>5.6</v>
      </c>
    </row>
    <row r="18" spans="1:6" s="14" customFormat="1" ht="13.05" customHeight="1" x14ac:dyDescent="0.3">
      <c r="A18" s="68" t="s">
        <v>1</v>
      </c>
      <c r="B18" s="74">
        <v>136380</v>
      </c>
      <c r="C18" s="75">
        <v>100</v>
      </c>
      <c r="D18" s="75"/>
      <c r="E18" s="76">
        <v>736.1</v>
      </c>
      <c r="F18" s="75">
        <v>100</v>
      </c>
    </row>
    <row r="19" spans="1:6" ht="13.05" customHeight="1" x14ac:dyDescent="0.3">
      <c r="A19" s="13" t="s">
        <v>58</v>
      </c>
    </row>
  </sheetData>
  <mergeCells count="2">
    <mergeCell ref="B2:C2"/>
    <mergeCell ref="E2:F2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6"/>
  <sheetViews>
    <sheetView zoomScale="80" zoomScaleNormal="80" workbookViewId="0">
      <selection activeCell="A2" sqref="A2"/>
    </sheetView>
  </sheetViews>
  <sheetFormatPr defaultColWidth="8.77734375" defaultRowHeight="13.8" x14ac:dyDescent="0.3"/>
  <cols>
    <col min="1" max="1" width="24.5546875" style="1" customWidth="1"/>
    <col min="2" max="3" width="12.5546875" style="1" customWidth="1"/>
    <col min="4" max="4" width="4.5546875" style="1" customWidth="1"/>
    <col min="5" max="6" width="12.5546875" style="1" customWidth="1"/>
    <col min="7" max="16384" width="8.77734375" style="1"/>
  </cols>
  <sheetData>
    <row r="1" spans="1:11" x14ac:dyDescent="0.3">
      <c r="A1" s="2" t="s">
        <v>155</v>
      </c>
      <c r="C1" s="2"/>
      <c r="D1" s="2"/>
      <c r="E1" s="2"/>
      <c r="F1" s="2"/>
    </row>
    <row r="2" spans="1:11" x14ac:dyDescent="0.3">
      <c r="A2" s="46"/>
      <c r="B2" s="87" t="s">
        <v>53</v>
      </c>
      <c r="C2" s="87"/>
      <c r="D2" s="46"/>
      <c r="E2" s="87" t="s">
        <v>56</v>
      </c>
      <c r="F2" s="87"/>
    </row>
    <row r="3" spans="1:11" x14ac:dyDescent="0.3">
      <c r="A3" s="47"/>
      <c r="B3" s="48" t="s">
        <v>23</v>
      </c>
      <c r="C3" s="48" t="s">
        <v>4</v>
      </c>
      <c r="D3" s="48"/>
      <c r="E3" s="48" t="s">
        <v>54</v>
      </c>
      <c r="F3" s="48" t="s">
        <v>4</v>
      </c>
    </row>
    <row r="4" spans="1:11" x14ac:dyDescent="0.3">
      <c r="A4" s="49" t="s">
        <v>59</v>
      </c>
      <c r="B4" s="50">
        <v>23725</v>
      </c>
      <c r="C4" s="51">
        <v>17.396245783839273</v>
      </c>
      <c r="D4" s="50"/>
      <c r="E4" s="52">
        <v>73.8</v>
      </c>
      <c r="F4" s="51">
        <v>10.025811710365439</v>
      </c>
    </row>
    <row r="5" spans="1:11" x14ac:dyDescent="0.3">
      <c r="A5" s="49" t="s">
        <v>60</v>
      </c>
      <c r="B5" s="50">
        <v>19856</v>
      </c>
      <c r="C5" s="51">
        <v>14.559319548320868</v>
      </c>
      <c r="D5" s="50"/>
      <c r="E5" s="52">
        <v>59.5</v>
      </c>
      <c r="F5" s="51">
        <v>8.0831408775981526</v>
      </c>
    </row>
    <row r="6" spans="1:11" x14ac:dyDescent="0.3">
      <c r="A6" s="49" t="s">
        <v>61</v>
      </c>
      <c r="B6" s="50">
        <v>14932</v>
      </c>
      <c r="C6" s="51">
        <v>10.948819474996334</v>
      </c>
      <c r="D6" s="50"/>
      <c r="E6" s="52">
        <v>16.899999999999999</v>
      </c>
      <c r="F6" s="51">
        <v>2.2958837114522481</v>
      </c>
      <c r="H6" s="4"/>
      <c r="I6" s="4"/>
      <c r="J6" s="4"/>
      <c r="K6" s="4"/>
    </row>
    <row r="7" spans="1:11" x14ac:dyDescent="0.3">
      <c r="A7" s="49" t="s">
        <v>62</v>
      </c>
      <c r="B7" s="50">
        <v>7000</v>
      </c>
      <c r="C7" s="51">
        <v>5.1327174072444635</v>
      </c>
      <c r="D7" s="50"/>
      <c r="E7" s="52">
        <v>35.799999999999997</v>
      </c>
      <c r="F7" s="51">
        <v>4.863469637277543</v>
      </c>
    </row>
    <row r="8" spans="1:11" x14ac:dyDescent="0.3">
      <c r="A8" s="49" t="s">
        <v>63</v>
      </c>
      <c r="B8" s="50">
        <v>5980</v>
      </c>
      <c r="C8" s="51">
        <v>4.3848071564745563</v>
      </c>
      <c r="D8" s="50"/>
      <c r="E8" s="52">
        <v>42.4</v>
      </c>
      <c r="F8" s="51">
        <v>5.7600869447085996</v>
      </c>
    </row>
    <row r="9" spans="1:11" x14ac:dyDescent="0.3">
      <c r="A9" s="49" t="s">
        <v>64</v>
      </c>
      <c r="B9" s="50">
        <v>4011</v>
      </c>
      <c r="C9" s="51">
        <v>2.9410470743510779</v>
      </c>
      <c r="D9" s="50"/>
      <c r="E9" s="52">
        <v>25.5</v>
      </c>
      <c r="F9" s="51">
        <v>3.4642032332563506</v>
      </c>
    </row>
    <row r="10" spans="1:11" x14ac:dyDescent="0.3">
      <c r="A10" s="49" t="s">
        <v>65</v>
      </c>
      <c r="B10" s="50">
        <v>3910</v>
      </c>
      <c r="C10" s="51">
        <v>2.8669892946179791</v>
      </c>
      <c r="D10" s="50"/>
      <c r="E10" s="52">
        <v>17.7</v>
      </c>
      <c r="F10" s="51">
        <v>2.4045645972014671</v>
      </c>
    </row>
    <row r="11" spans="1:11" x14ac:dyDescent="0.3">
      <c r="A11" s="49" t="s">
        <v>66</v>
      </c>
      <c r="B11" s="50">
        <v>3746</v>
      </c>
      <c r="C11" s="51">
        <v>2.7467370582196802</v>
      </c>
      <c r="D11" s="50"/>
      <c r="E11" s="52">
        <v>33.4</v>
      </c>
      <c r="F11" s="51">
        <v>4.5374269800298874</v>
      </c>
    </row>
    <row r="12" spans="1:11" x14ac:dyDescent="0.3">
      <c r="A12" s="49" t="s">
        <v>67</v>
      </c>
      <c r="B12" s="50">
        <v>3668</v>
      </c>
      <c r="C12" s="51">
        <v>2.689543921396099</v>
      </c>
      <c r="D12" s="50"/>
      <c r="E12" s="52">
        <v>39.9</v>
      </c>
      <c r="F12" s="51">
        <v>5.4204591767422903</v>
      </c>
    </row>
    <row r="13" spans="1:11" x14ac:dyDescent="0.3">
      <c r="A13" s="49" t="s">
        <v>68</v>
      </c>
      <c r="B13" s="50">
        <v>3601</v>
      </c>
      <c r="C13" s="51">
        <v>2.6404164833553305</v>
      </c>
      <c r="D13" s="50"/>
      <c r="E13" s="52">
        <v>32.200000000000003</v>
      </c>
      <c r="F13" s="51">
        <v>4.3744056514060592</v>
      </c>
    </row>
    <row r="14" spans="1:11" x14ac:dyDescent="0.3">
      <c r="A14" s="49" t="s">
        <v>69</v>
      </c>
      <c r="B14" s="50">
        <v>2163</v>
      </c>
      <c r="C14" s="51">
        <v>1.5860096788385392</v>
      </c>
      <c r="D14" s="50"/>
      <c r="E14" s="52">
        <v>53.8</v>
      </c>
      <c r="F14" s="51">
        <v>7.3087895666349674</v>
      </c>
    </row>
    <row r="15" spans="1:11" x14ac:dyDescent="0.3">
      <c r="A15" s="49" t="s">
        <v>70</v>
      </c>
      <c r="B15" s="50">
        <v>1879</v>
      </c>
      <c r="C15" s="51">
        <v>1.3777680011731925</v>
      </c>
      <c r="D15" s="50"/>
      <c r="E15" s="52">
        <v>4.5999999999999996</v>
      </c>
      <c r="F15" s="51">
        <v>0.62491509305800841</v>
      </c>
    </row>
    <row r="16" spans="1:11" x14ac:dyDescent="0.3">
      <c r="A16" s="49" t="s">
        <v>71</v>
      </c>
      <c r="B16" s="50">
        <v>1776</v>
      </c>
      <c r="C16" s="51">
        <v>1.3022437307523096</v>
      </c>
      <c r="D16" s="50"/>
      <c r="E16" s="52">
        <v>17</v>
      </c>
      <c r="F16" s="51">
        <v>2.3094688221709005</v>
      </c>
    </row>
    <row r="17" spans="1:6" x14ac:dyDescent="0.3">
      <c r="A17" s="49" t="s">
        <v>72</v>
      </c>
      <c r="B17" s="50">
        <v>1637</v>
      </c>
      <c r="C17" s="51">
        <v>1.2003226279513124</v>
      </c>
      <c r="D17" s="50"/>
      <c r="E17" s="52">
        <v>19.2</v>
      </c>
      <c r="F17" s="51">
        <v>2.6083412579812526</v>
      </c>
    </row>
    <row r="18" spans="1:6" x14ac:dyDescent="0.3">
      <c r="A18" s="49" t="s">
        <v>73</v>
      </c>
      <c r="B18" s="50">
        <v>1541</v>
      </c>
      <c r="C18" s="51">
        <v>1.1299310749376741</v>
      </c>
      <c r="D18" s="50"/>
      <c r="E18" s="52">
        <v>3.5</v>
      </c>
      <c r="F18" s="51">
        <v>0.47547887515283249</v>
      </c>
    </row>
    <row r="19" spans="1:6" x14ac:dyDescent="0.3">
      <c r="A19" s="49" t="s">
        <v>74</v>
      </c>
      <c r="B19" s="50">
        <v>1234</v>
      </c>
      <c r="C19" s="51">
        <v>0.90482475436280985</v>
      </c>
      <c r="D19" s="50"/>
      <c r="E19" s="52">
        <v>4.3</v>
      </c>
      <c r="F19" s="51">
        <v>0.58415976090205135</v>
      </c>
    </row>
    <row r="20" spans="1:6" x14ac:dyDescent="0.3">
      <c r="A20" s="49" t="s">
        <v>75</v>
      </c>
      <c r="B20" s="50">
        <v>1230</v>
      </c>
      <c r="C20" s="51">
        <v>0.90189177298724155</v>
      </c>
      <c r="D20" s="50"/>
      <c r="E20" s="52">
        <v>14.1</v>
      </c>
      <c r="F20" s="51">
        <v>1.9155006113299824</v>
      </c>
    </row>
    <row r="21" spans="1:6" x14ac:dyDescent="0.3">
      <c r="A21" s="49" t="s">
        <v>76</v>
      </c>
      <c r="B21" s="50">
        <v>1162</v>
      </c>
      <c r="C21" s="51">
        <v>0.852031089602581</v>
      </c>
      <c r="D21" s="50"/>
      <c r="E21" s="52">
        <v>5.4</v>
      </c>
      <c r="F21" s="51">
        <v>0.73359597880722727</v>
      </c>
    </row>
    <row r="22" spans="1:6" x14ac:dyDescent="0.3">
      <c r="A22" s="49" t="s">
        <v>77</v>
      </c>
      <c r="B22" s="50">
        <v>1146</v>
      </c>
      <c r="C22" s="51">
        <v>0.84029916410030792</v>
      </c>
      <c r="D22" s="50"/>
      <c r="E22" s="52">
        <v>6.9</v>
      </c>
      <c r="F22" s="51">
        <v>0.93737263958701278</v>
      </c>
    </row>
    <row r="23" spans="1:6" x14ac:dyDescent="0.3">
      <c r="A23" s="49" t="s">
        <v>78</v>
      </c>
      <c r="B23" s="50">
        <v>1093</v>
      </c>
      <c r="C23" s="51">
        <v>0.8014371608740285</v>
      </c>
      <c r="D23" s="50"/>
      <c r="E23" s="52">
        <v>2.5</v>
      </c>
      <c r="F23" s="51">
        <v>0.33962776796630895</v>
      </c>
    </row>
    <row r="24" spans="1:6" x14ac:dyDescent="0.3">
      <c r="A24" s="49" t="s">
        <v>79</v>
      </c>
      <c r="B24" s="50">
        <v>31090</v>
      </c>
      <c r="C24" s="51">
        <v>22.796597741604341</v>
      </c>
      <c r="D24" s="50"/>
      <c r="E24" s="52">
        <v>227.5</v>
      </c>
      <c r="F24" s="51">
        <v>30.90612688493411</v>
      </c>
    </row>
    <row r="25" spans="1:6" s="14" customFormat="1" x14ac:dyDescent="0.3">
      <c r="A25" s="76" t="s">
        <v>1</v>
      </c>
      <c r="B25" s="74">
        <v>136380</v>
      </c>
      <c r="C25" s="77">
        <v>100</v>
      </c>
      <c r="D25" s="74"/>
      <c r="E25" s="78">
        <v>736.1</v>
      </c>
      <c r="F25" s="77">
        <v>100</v>
      </c>
    </row>
    <row r="26" spans="1:6" x14ac:dyDescent="0.3">
      <c r="A26" s="13" t="s">
        <v>58</v>
      </c>
    </row>
  </sheetData>
  <mergeCells count="2">
    <mergeCell ref="B2:C2"/>
    <mergeCell ref="E2:F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10"/>
  <sheetViews>
    <sheetView zoomScale="80" zoomScaleNormal="80" workbookViewId="0">
      <selection activeCell="A2" sqref="A2"/>
    </sheetView>
  </sheetViews>
  <sheetFormatPr defaultColWidth="8.77734375" defaultRowHeight="13.8" x14ac:dyDescent="0.3"/>
  <cols>
    <col min="1" max="1" width="25.5546875" style="1" bestFit="1" customWidth="1"/>
    <col min="2" max="4" width="20.5546875" style="1" customWidth="1"/>
    <col min="5" max="16384" width="8.77734375" style="1"/>
  </cols>
  <sheetData>
    <row r="1" spans="1:11" x14ac:dyDescent="0.3">
      <c r="A1" s="3" t="s">
        <v>156</v>
      </c>
      <c r="C1" s="3"/>
      <c r="D1" s="3"/>
    </row>
    <row r="2" spans="1:11" x14ac:dyDescent="0.3">
      <c r="A2" s="2"/>
      <c r="B2" s="16" t="s">
        <v>80</v>
      </c>
      <c r="C2" s="16" t="s">
        <v>81</v>
      </c>
      <c r="D2" s="16" t="s">
        <v>82</v>
      </c>
    </row>
    <row r="3" spans="1:11" x14ac:dyDescent="0.3">
      <c r="A3" s="1" t="s">
        <v>29</v>
      </c>
      <c r="B3" s="5">
        <v>45434.433400000002</v>
      </c>
      <c r="C3" s="4">
        <v>21.759786111111111</v>
      </c>
      <c r="D3" s="4">
        <v>174.68735207043719</v>
      </c>
      <c r="E3" s="5"/>
      <c r="F3" s="7"/>
    </row>
    <row r="4" spans="1:11" x14ac:dyDescent="0.3">
      <c r="A4" s="1" t="s">
        <v>30</v>
      </c>
      <c r="B4" s="5">
        <v>27516.354800000005</v>
      </c>
      <c r="C4" s="4">
        <v>316.27994022988509</v>
      </c>
      <c r="D4" s="4">
        <v>2293.2206683890327</v>
      </c>
      <c r="E4" s="5"/>
    </row>
    <row r="5" spans="1:11" x14ac:dyDescent="0.3">
      <c r="A5" s="1" t="s">
        <v>31</v>
      </c>
      <c r="B5" s="5">
        <v>15517.787100000001</v>
      </c>
      <c r="C5" s="4">
        <v>46.046845994065286</v>
      </c>
      <c r="D5" s="4">
        <v>770.64894219308712</v>
      </c>
      <c r="E5" s="5"/>
    </row>
    <row r="6" spans="1:11" ht="12.75" customHeight="1" x14ac:dyDescent="0.3">
      <c r="A6" s="1" t="s">
        <v>32</v>
      </c>
      <c r="B6" s="5">
        <v>21111.773399999998</v>
      </c>
      <c r="C6" s="4">
        <v>29.776831311706626</v>
      </c>
      <c r="D6" s="4">
        <v>391.40816122214392</v>
      </c>
      <c r="E6" s="5"/>
    </row>
    <row r="7" spans="1:11" x14ac:dyDescent="0.3">
      <c r="A7" s="1" t="s">
        <v>33</v>
      </c>
      <c r="B7" s="5">
        <v>24388.840100000001</v>
      </c>
      <c r="C7" s="4">
        <v>2.8934440740301341</v>
      </c>
      <c r="D7" s="4">
        <v>27.967538338220336</v>
      </c>
      <c r="E7" s="5"/>
      <c r="F7" s="7"/>
    </row>
    <row r="8" spans="1:11" x14ac:dyDescent="0.3">
      <c r="A8" s="1" t="s">
        <v>34</v>
      </c>
      <c r="B8" s="5">
        <v>2410.8445000000002</v>
      </c>
      <c r="C8" s="4">
        <v>11.265628504672899</v>
      </c>
      <c r="D8" s="4">
        <v>170.72760427731748</v>
      </c>
      <c r="E8" s="5"/>
    </row>
    <row r="9" spans="1:11" s="14" customFormat="1" x14ac:dyDescent="0.3">
      <c r="A9" s="68" t="s">
        <v>1</v>
      </c>
      <c r="B9" s="72">
        <v>136380.03330000001</v>
      </c>
      <c r="C9" s="79">
        <v>11.495282644976401</v>
      </c>
      <c r="D9" s="79">
        <v>110.66888466922282</v>
      </c>
      <c r="E9" s="80"/>
    </row>
    <row r="10" spans="1:11" x14ac:dyDescent="0.3">
      <c r="A10" s="13" t="s">
        <v>58</v>
      </c>
      <c r="K10" s="8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469A5C-AFDB-4ECD-8936-2F47B4DAD8D6}">
  <dimension ref="A1:F10"/>
  <sheetViews>
    <sheetView zoomScale="80" zoomScaleNormal="80" workbookViewId="0">
      <selection activeCell="A2" sqref="A2"/>
    </sheetView>
  </sheetViews>
  <sheetFormatPr defaultColWidth="8.77734375" defaultRowHeight="13.8" x14ac:dyDescent="0.3"/>
  <cols>
    <col min="1" max="1" width="25.5546875" style="1" bestFit="1" customWidth="1"/>
    <col min="2" max="4" width="20.5546875" style="1" customWidth="1"/>
    <col min="5" max="16384" width="8.77734375" style="1"/>
  </cols>
  <sheetData>
    <row r="1" spans="1:6" x14ac:dyDescent="0.3">
      <c r="A1" s="2" t="s">
        <v>157</v>
      </c>
      <c r="C1" s="2"/>
      <c r="D1" s="2"/>
    </row>
    <row r="2" spans="1:6" ht="41.4" x14ac:dyDescent="0.3">
      <c r="A2" s="2"/>
      <c r="B2" s="30" t="s">
        <v>83</v>
      </c>
      <c r="C2" s="30" t="s">
        <v>84</v>
      </c>
      <c r="D2" s="30" t="s">
        <v>85</v>
      </c>
    </row>
    <row r="3" spans="1:6" x14ac:dyDescent="0.3">
      <c r="A3" s="1" t="s">
        <v>29</v>
      </c>
      <c r="B3" s="4">
        <v>337.53172634000003</v>
      </c>
      <c r="C3" s="4">
        <v>161.65312564176244</v>
      </c>
      <c r="D3" s="4">
        <v>1297.7497264023993</v>
      </c>
      <c r="F3" s="7"/>
    </row>
    <row r="4" spans="1:6" x14ac:dyDescent="0.3">
      <c r="A4" s="1" t="s">
        <v>30</v>
      </c>
      <c r="B4" s="4">
        <v>66.218302850000001</v>
      </c>
      <c r="C4" s="4">
        <v>761.12991781609196</v>
      </c>
      <c r="D4" s="4">
        <v>5518.6517918159852</v>
      </c>
    </row>
    <row r="5" spans="1:6" x14ac:dyDescent="0.3">
      <c r="A5" s="1" t="s">
        <v>31</v>
      </c>
      <c r="B5" s="4">
        <v>53.370627740000003</v>
      </c>
      <c r="C5" s="4">
        <v>158.36981525222552</v>
      </c>
      <c r="D5" s="4">
        <v>2650.5079330552244</v>
      </c>
    </row>
    <row r="6" spans="1:6" x14ac:dyDescent="0.3">
      <c r="A6" s="1" t="s">
        <v>32</v>
      </c>
      <c r="B6" s="4">
        <v>67.170488570000003</v>
      </c>
      <c r="C6" s="4">
        <v>94.739758208744703</v>
      </c>
      <c r="D6" s="4">
        <v>1245.327757239794</v>
      </c>
    </row>
    <row r="7" spans="1:6" x14ac:dyDescent="0.3">
      <c r="A7" s="1" t="s">
        <v>33</v>
      </c>
      <c r="B7" s="4">
        <v>196.98465646000002</v>
      </c>
      <c r="C7" s="4">
        <v>23.369872637323528</v>
      </c>
      <c r="D7" s="4">
        <v>225.88921445207282</v>
      </c>
      <c r="F7" s="7"/>
    </row>
    <row r="8" spans="1:6" x14ac:dyDescent="0.3">
      <c r="A8" s="1" t="s">
        <v>34</v>
      </c>
      <c r="B8" s="4">
        <v>14.796053500000001</v>
      </c>
      <c r="C8" s="4">
        <v>69.140436915887847</v>
      </c>
      <c r="D8" s="4">
        <v>1047.8049359110546</v>
      </c>
    </row>
    <row r="9" spans="1:6" s="14" customFormat="1" x14ac:dyDescent="0.3">
      <c r="A9" s="68" t="s">
        <v>1</v>
      </c>
      <c r="B9" s="79">
        <v>736.07185546000017</v>
      </c>
      <c r="C9" s="79">
        <v>62.042469273432246</v>
      </c>
      <c r="D9" s="79">
        <v>597.3033537905992</v>
      </c>
    </row>
    <row r="10" spans="1:6" x14ac:dyDescent="0.3">
      <c r="A10" s="13" t="s">
        <v>58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18"/>
  <sheetViews>
    <sheetView zoomScale="80" zoomScaleNormal="80" workbookViewId="0">
      <selection activeCell="A2" sqref="A2"/>
    </sheetView>
  </sheetViews>
  <sheetFormatPr defaultRowHeight="13.8" x14ac:dyDescent="0.3"/>
  <cols>
    <col min="1" max="1" width="22.5546875" style="1" customWidth="1"/>
    <col min="2" max="4" width="10.5546875" style="1" customWidth="1"/>
    <col min="5" max="5" width="14.5546875" style="1" customWidth="1"/>
    <col min="6" max="16384" width="8.88671875" style="1"/>
  </cols>
  <sheetData>
    <row r="1" spans="1:5" ht="13.05" customHeight="1" x14ac:dyDescent="0.3">
      <c r="A1" s="63" t="s">
        <v>158</v>
      </c>
      <c r="C1" s="63"/>
      <c r="D1" s="63"/>
      <c r="E1" s="63"/>
    </row>
    <row r="2" spans="1:5" ht="13.05" customHeight="1" x14ac:dyDescent="0.3">
      <c r="A2" s="23"/>
      <c r="B2" s="88" t="s">
        <v>5</v>
      </c>
      <c r="C2" s="88"/>
      <c r="D2" s="88"/>
      <c r="E2" s="89" t="s">
        <v>6</v>
      </c>
    </row>
    <row r="3" spans="1:5" ht="13.05" customHeight="1" x14ac:dyDescent="0.3">
      <c r="A3" s="18"/>
      <c r="B3" s="43" t="s">
        <v>7</v>
      </c>
      <c r="C3" s="43" t="s">
        <v>8</v>
      </c>
      <c r="D3" s="43" t="s">
        <v>1</v>
      </c>
      <c r="E3" s="90"/>
    </row>
    <row r="4" spans="1:5" ht="13.05" customHeight="1" x14ac:dyDescent="0.3">
      <c r="A4" s="1" t="s">
        <v>9</v>
      </c>
      <c r="B4" s="44">
        <v>7300</v>
      </c>
      <c r="C4" s="44">
        <v>200</v>
      </c>
      <c r="D4" s="44">
        <v>7500</v>
      </c>
      <c r="E4" s="44">
        <v>63900</v>
      </c>
    </row>
    <row r="5" spans="1:5" ht="13.05" customHeight="1" x14ac:dyDescent="0.3">
      <c r="A5" s="1" t="s">
        <v>10</v>
      </c>
      <c r="B5" s="44">
        <v>9400</v>
      </c>
      <c r="C5" s="44">
        <v>200</v>
      </c>
      <c r="D5" s="44">
        <v>9600</v>
      </c>
      <c r="E5" s="44">
        <v>78000</v>
      </c>
    </row>
    <row r="6" spans="1:5" ht="13.05" customHeight="1" x14ac:dyDescent="0.3">
      <c r="A6" s="1" t="s">
        <v>11</v>
      </c>
      <c r="B6" s="44">
        <v>400</v>
      </c>
      <c r="C6" s="44"/>
      <c r="D6" s="44">
        <v>400</v>
      </c>
      <c r="E6" s="44">
        <v>3200</v>
      </c>
    </row>
    <row r="7" spans="1:5" ht="13.05" customHeight="1" x14ac:dyDescent="0.3">
      <c r="A7" s="1" t="s">
        <v>12</v>
      </c>
      <c r="B7" s="44">
        <v>450</v>
      </c>
      <c r="C7" s="44">
        <v>200</v>
      </c>
      <c r="D7" s="44">
        <v>650</v>
      </c>
      <c r="E7" s="44">
        <v>7500</v>
      </c>
    </row>
    <row r="8" spans="1:5" ht="13.05" customHeight="1" x14ac:dyDescent="0.3">
      <c r="A8" s="1" t="s">
        <v>13</v>
      </c>
      <c r="B8" s="45" t="s">
        <v>147</v>
      </c>
      <c r="C8" s="44">
        <v>3000</v>
      </c>
      <c r="D8" s="44">
        <v>3000</v>
      </c>
      <c r="E8" s="44">
        <v>9600</v>
      </c>
    </row>
    <row r="9" spans="1:5" ht="13.05" customHeight="1" x14ac:dyDescent="0.3">
      <c r="A9" s="1" t="s">
        <v>14</v>
      </c>
      <c r="B9" s="44">
        <v>37000</v>
      </c>
      <c r="C9" s="45" t="s">
        <v>147</v>
      </c>
      <c r="D9" s="44">
        <v>37000</v>
      </c>
      <c r="E9" s="44">
        <v>115500</v>
      </c>
    </row>
    <row r="10" spans="1:5" ht="13.05" customHeight="1" x14ac:dyDescent="0.3">
      <c r="A10" s="1" t="s">
        <v>15</v>
      </c>
      <c r="B10" s="44">
        <v>850</v>
      </c>
      <c r="C10" s="45" t="s">
        <v>147</v>
      </c>
      <c r="D10" s="44">
        <v>850</v>
      </c>
      <c r="E10" s="44">
        <v>3650</v>
      </c>
    </row>
    <row r="11" spans="1:5" ht="13.05" customHeight="1" x14ac:dyDescent="0.3">
      <c r="A11" s="1" t="s">
        <v>16</v>
      </c>
      <c r="B11" s="44">
        <v>400</v>
      </c>
      <c r="C11" s="45" t="s">
        <v>147</v>
      </c>
      <c r="D11" s="44">
        <v>400</v>
      </c>
      <c r="E11" s="44">
        <v>2200</v>
      </c>
    </row>
    <row r="12" spans="1:5" ht="13.05" customHeight="1" x14ac:dyDescent="0.3">
      <c r="A12" s="1" t="s">
        <v>17</v>
      </c>
      <c r="B12" s="44">
        <v>600</v>
      </c>
      <c r="C12" s="45" t="s">
        <v>147</v>
      </c>
      <c r="D12" s="44">
        <v>600</v>
      </c>
      <c r="E12" s="44">
        <v>2400</v>
      </c>
    </row>
    <row r="13" spans="1:5" ht="13.05" customHeight="1" x14ac:dyDescent="0.3">
      <c r="A13" s="1" t="s">
        <v>18</v>
      </c>
      <c r="B13" s="44">
        <v>950</v>
      </c>
      <c r="C13" s="45" t="s">
        <v>147</v>
      </c>
      <c r="D13" s="44">
        <v>950</v>
      </c>
      <c r="E13" s="44">
        <v>5100</v>
      </c>
    </row>
    <row r="14" spans="1:5" ht="13.05" customHeight="1" x14ac:dyDescent="0.3">
      <c r="A14" s="1" t="s">
        <v>19</v>
      </c>
      <c r="B14" s="44">
        <v>1200</v>
      </c>
      <c r="C14" s="45" t="s">
        <v>147</v>
      </c>
      <c r="D14" s="44">
        <v>1200</v>
      </c>
      <c r="E14" s="44">
        <v>8400</v>
      </c>
    </row>
    <row r="15" spans="1:5" s="14" customFormat="1" ht="13.05" customHeight="1" x14ac:dyDescent="0.3">
      <c r="A15" s="68" t="s">
        <v>1</v>
      </c>
      <c r="B15" s="69">
        <v>58550</v>
      </c>
      <c r="C15" s="69">
        <v>3600</v>
      </c>
      <c r="D15" s="69">
        <v>62150</v>
      </c>
      <c r="E15" s="69">
        <v>299450</v>
      </c>
    </row>
    <row r="16" spans="1:5" ht="13.05" customHeight="1" x14ac:dyDescent="0.3">
      <c r="A16" s="13" t="s">
        <v>93</v>
      </c>
    </row>
    <row r="17" spans="1:1" ht="13.05" customHeight="1" x14ac:dyDescent="0.3">
      <c r="A17" s="13" t="s">
        <v>94</v>
      </c>
    </row>
    <row r="18" spans="1:1" ht="13.05" customHeight="1" x14ac:dyDescent="0.3">
      <c r="A18" s="13" t="s">
        <v>20</v>
      </c>
    </row>
  </sheetData>
  <mergeCells count="2">
    <mergeCell ref="B2:D2"/>
    <mergeCell ref="E2:E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9"/>
  <sheetViews>
    <sheetView zoomScale="80" zoomScaleNormal="80" workbookViewId="0">
      <selection activeCell="A2" sqref="A2"/>
    </sheetView>
  </sheetViews>
  <sheetFormatPr defaultRowHeight="13.8" x14ac:dyDescent="0.3"/>
  <cols>
    <col min="1" max="1" width="39.21875" style="1" customWidth="1"/>
    <col min="2" max="4" width="8.88671875" style="1"/>
    <col min="5" max="5" width="13.44140625" style="1" customWidth="1"/>
    <col min="6" max="16384" width="8.88671875" style="1"/>
  </cols>
  <sheetData>
    <row r="1" spans="1:5" ht="13.05" customHeight="1" x14ac:dyDescent="0.3">
      <c r="A1" s="2" t="s">
        <v>159</v>
      </c>
      <c r="C1" s="2"/>
      <c r="D1" s="2"/>
      <c r="E1" s="2"/>
    </row>
    <row r="2" spans="1:5" ht="13.05" customHeight="1" x14ac:dyDescent="0.3">
      <c r="A2" s="29"/>
      <c r="B2" s="91" t="s">
        <v>21</v>
      </c>
      <c r="C2" s="91"/>
      <c r="D2" s="29"/>
      <c r="E2" s="9" t="s">
        <v>22</v>
      </c>
    </row>
    <row r="3" spans="1:5" ht="13.05" customHeight="1" x14ac:dyDescent="0.3">
      <c r="A3" s="31"/>
      <c r="B3" s="32" t="s">
        <v>149</v>
      </c>
      <c r="C3" s="32" t="s">
        <v>4</v>
      </c>
      <c r="D3" s="33"/>
      <c r="E3" s="32" t="s">
        <v>148</v>
      </c>
    </row>
    <row r="4" spans="1:5" ht="13.05" customHeight="1" x14ac:dyDescent="0.3">
      <c r="A4" s="34" t="s">
        <v>24</v>
      </c>
      <c r="B4" s="5">
        <v>50337.65</v>
      </c>
      <c r="C4" s="35">
        <v>67.141959855129869</v>
      </c>
      <c r="D4" s="36"/>
      <c r="E4" s="5">
        <v>875.58900000000006</v>
      </c>
    </row>
    <row r="5" spans="1:5" ht="13.05" customHeight="1" x14ac:dyDescent="0.3">
      <c r="A5" s="34" t="s">
        <v>25</v>
      </c>
      <c r="B5" s="5">
        <v>24336.98</v>
      </c>
      <c r="C5" s="35">
        <v>32.461438588315076</v>
      </c>
      <c r="D5" s="36"/>
      <c r="E5" s="5">
        <v>5776.3289999999997</v>
      </c>
    </row>
    <row r="6" spans="1:5" ht="13.05" customHeight="1" x14ac:dyDescent="0.3">
      <c r="A6" s="34" t="s">
        <v>26</v>
      </c>
      <c r="B6" s="5">
        <v>115.8</v>
      </c>
      <c r="C6" s="35">
        <v>0.15445772600079735</v>
      </c>
      <c r="D6" s="36"/>
      <c r="E6" s="5">
        <v>8551.1229999999996</v>
      </c>
    </row>
    <row r="7" spans="1:5" ht="13.05" customHeight="1" x14ac:dyDescent="0.3">
      <c r="A7" s="34" t="s">
        <v>27</v>
      </c>
      <c r="B7" s="5">
        <v>181.54</v>
      </c>
      <c r="C7" s="35">
        <v>0.24214383055427247</v>
      </c>
      <c r="D7" s="36"/>
      <c r="E7" s="5">
        <v>5262.6639999999998</v>
      </c>
    </row>
    <row r="8" spans="1:5" ht="13.05" customHeight="1" x14ac:dyDescent="0.3">
      <c r="A8" s="37" t="s">
        <v>1</v>
      </c>
      <c r="B8" s="38">
        <f>SUM(B4:B7)</f>
        <v>74971.97</v>
      </c>
      <c r="C8" s="39">
        <v>100</v>
      </c>
      <c r="D8" s="40"/>
      <c r="E8" s="41"/>
    </row>
    <row r="9" spans="1:5" ht="13.05" customHeight="1" x14ac:dyDescent="0.3">
      <c r="A9" s="42" t="s">
        <v>28</v>
      </c>
    </row>
  </sheetData>
  <mergeCells count="1">
    <mergeCell ref="B2:C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13</vt:i4>
      </vt:variant>
    </vt:vector>
  </HeadingPairs>
  <TitlesOfParts>
    <vt:vector size="13" baseType="lpstr"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f1</vt:lpstr>
      <vt:lpstr>f2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 Tudini</dc:creator>
  <cp:lastModifiedBy>Marco Amato (CREA-PB)</cp:lastModifiedBy>
  <cp:lastPrinted>2022-11-23T13:05:16Z</cp:lastPrinted>
  <dcterms:created xsi:type="dcterms:W3CDTF">2022-09-06T10:57:32Z</dcterms:created>
  <dcterms:modified xsi:type="dcterms:W3CDTF">2022-12-22T12:13:12Z</dcterms:modified>
</cp:coreProperties>
</file>